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quangtrungcollege-my.sharepoint.com/personal/lynt_nhuthanh_ms365vip_com/Documents/du lieu/Chủ trương đầu tư/tổng hợp chủ trương đầu tư/2023/"/>
    </mc:Choice>
  </mc:AlternateContent>
  <xr:revisionPtr revIDLastSave="106" documentId="11_FE9980842C5FFE88C742250BE2BB72E9A1DA6788" xr6:coauthVersionLast="47" xr6:coauthVersionMax="47" xr10:uidLastSave="{69D529F7-AA35-465F-9398-E4F2EB0C0450}"/>
  <bookViews>
    <workbookView xWindow="-120" yWindow="-120" windowWidth="29040" windowHeight="15720" xr2:uid="{00000000-000D-0000-FFFF-FFFF00000000}"/>
  </bookViews>
  <sheets>
    <sheet name="Writing" sheetId="1" r:id="rId1"/>
    <sheet name="Sheet1" sheetId="2" r:id="rId2"/>
  </sheets>
  <definedNames>
    <definedName name="_xlnm._FilterDatabase" localSheetId="0" hidden="1">Writing!$A$8:$AH$56</definedName>
    <definedName name="_xlnm.Print_Area" localSheetId="0">Writing!$A$1:$AH$62</definedName>
    <definedName name="_xlnm.Print_Titles" localSheetId="0">Writing!$4:$7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5" i="1" l="1"/>
  <c r="I45" i="1"/>
  <c r="I39" i="1"/>
  <c r="I10" i="1"/>
  <c r="T11" i="1"/>
  <c r="J11" i="1"/>
  <c r="I11" i="1"/>
  <c r="T33" i="1"/>
  <c r="T39" i="1"/>
  <c r="J39" i="1"/>
  <c r="I33" i="1"/>
  <c r="I42" i="1"/>
  <c r="J33" i="1" l="1"/>
  <c r="M37" i="1" l="1"/>
  <c r="M29" i="1"/>
  <c r="M31" i="1"/>
  <c r="M35" i="1"/>
  <c r="M34" i="1"/>
  <c r="M30" i="1"/>
  <c r="M27" i="1"/>
  <c r="M26" i="1"/>
  <c r="M25" i="1"/>
  <c r="M24" i="1"/>
  <c r="M23" i="1"/>
  <c r="M22" i="1"/>
  <c r="M21" i="1"/>
  <c r="M20" i="1"/>
  <c r="M18" i="1"/>
  <c r="M17" i="1"/>
  <c r="M16" i="1"/>
  <c r="M14" i="1"/>
  <c r="M13" i="1"/>
  <c r="T15" i="1"/>
  <c r="J42" i="1"/>
  <c r="M15" i="1" l="1"/>
  <c r="AI11" i="1"/>
  <c r="M38" i="1"/>
  <c r="M19" i="1"/>
  <c r="M12" i="1"/>
  <c r="T40" i="1" l="1"/>
  <c r="M40" i="1" l="1"/>
  <c r="J41" i="1"/>
  <c r="I41" i="1"/>
  <c r="I9" i="1" s="1"/>
  <c r="J10" i="1"/>
  <c r="J9" i="1" s="1"/>
  <c r="T10" i="1"/>
  <c r="T9" i="1" s="1"/>
</calcChain>
</file>

<file path=xl/sharedStrings.xml><?xml version="1.0" encoding="utf-8"?>
<sst xmlns="http://schemas.openxmlformats.org/spreadsheetml/2006/main" count="563" uniqueCount="390">
  <si>
    <t xml:space="preserve">Số TT </t>
  </si>
  <si>
    <t xml:space="preserve">Danh mục dự án </t>
  </si>
  <si>
    <t>Chủ đầu tư</t>
  </si>
  <si>
    <t>Ghi chú</t>
  </si>
  <si>
    <t>Địa bàn</t>
  </si>
  <si>
    <t>Nhóm</t>
  </si>
  <si>
    <t>Lĩnh vực</t>
  </si>
  <si>
    <t>Năm cấp</t>
  </si>
  <si>
    <t>Người theo dõi</t>
  </si>
  <si>
    <t>TỔNG</t>
  </si>
  <si>
    <t>1016 dự án</t>
  </si>
  <si>
    <t>A</t>
  </si>
  <si>
    <t/>
  </si>
  <si>
    <t>Cửa hàng xăng dầu</t>
  </si>
  <si>
    <t>Dự án đang trong thời hạn hoàn thành hồ sơ thủ tục đầu tư</t>
  </si>
  <si>
    <t>Cửa hàng xăng dầu loại IV</t>
  </si>
  <si>
    <t>Công ty TNHH công nghệ dầu khí và môi trường Thuận An</t>
  </si>
  <si>
    <t>Tổng công ty đầu tư Hà Thanh - Công ty cổ phần</t>
  </si>
  <si>
    <t>3/2018 - 12/2018</t>
  </si>
  <si>
    <t>Nhà máy sản xuất, gia công giầy dép xuất khẩu</t>
  </si>
  <si>
    <t>B</t>
  </si>
  <si>
    <t>I</t>
  </si>
  <si>
    <t>Dự án đã hết hạn chuẩn bị thủ tục đầu tư theo quy định</t>
  </si>
  <si>
    <t>Q3/2018-Q1/2019</t>
  </si>
  <si>
    <t>Chưa được thuê đất</t>
  </si>
  <si>
    <t>Q4/2021-Q4/2022</t>
  </si>
  <si>
    <t>Xưởng sản xuất, gia công cửa và nhà thép hình, nhà lưới</t>
  </si>
  <si>
    <t>Cây cà gai leo công nghệ cao Cán Khê</t>
  </si>
  <si>
    <t>Công ty cổ phần đầu tư xây dựng và dịch vụ Tân Tín Đạt</t>
  </si>
  <si>
    <t>24 tháng từ ngày được Nhà nước bàn giao đất</t>
  </si>
  <si>
    <t>Dự án quần thể khu du lịch nghỉ dưỡng sinh thái kết hợp các dịch vụ vui chơi, giải trí cao cấp Bến En tại Như Thanh.</t>
  </si>
  <si>
    <t>Công ty Cổ phần tập đoàn Mặt trời</t>
  </si>
  <si>
    <t>Như Thanh, tỉnh Thanh Hóa.</t>
  </si>
  <si>
    <t>Xây dựng khu trung tâm du lịch - Khu A (diện tích xây dựng khoảng 153,41 ha), khu vui chơi giải trí và nghỉ dưỡng cao cấp - Khu B (200,74 ha), khu du lịch sinh thái, dịch vụ văn hoá - Khu C (63,59 ha), đường giao thông (45,12 ha), đất mặt nước (101,59 ha), đất núi đá và cây xanh (203,13 ha)</t>
  </si>
  <si>
    <t>T12/2021-T12/2023</t>
  </si>
  <si>
    <t>3774/QĐ-UBND ngày 29/9/2016, 4545/QĐ-UBND ngày 23/10/2020; 1973/QĐ-UBND ngày 09/6/2021</t>
  </si>
  <si>
    <t>11/2020 - 4/2021</t>
  </si>
  <si>
    <t>Khu dịch vụ thương mại tổng hợp Phú Nhuận</t>
  </si>
  <si>
    <t>Công ty TNHH chợ miền Tây Thanh Hóa</t>
  </si>
  <si>
    <t>Nhà văn phòng điều hành (50 m2); dãy kiot bán hàng (1.500 m2); nhà bán đồ ăn nhanh, nước giải khát (150 m2); nhà trưng bày và bán nông sản địa phương (150 m2); nhà nghỉ ca công nhân viên (50 m2); nhà vệ sinh công cộng (70 m2); nhà kho, nhà đặt máy phát điện (50 m2) và các công trình hạ tầng kỹ thuật phụ trợ khác.</t>
  </si>
  <si>
    <t>Q1/2020 - Q4/2020</t>
  </si>
  <si>
    <t>Khu du lịch sinh thái hồ Eo Gấm</t>
  </si>
  <si>
    <t>Công ty cổ phần khoáng sản Phong Thủy</t>
  </si>
  <si>
    <t>Xã Hải Long, Như Thanh</t>
  </si>
  <si>
    <t>3000/QĐ-UBND ngày 16/8/2017</t>
  </si>
  <si>
    <t>Khu nuôi trồng, nhân giống nấm Trúc Phượng</t>
  </si>
  <si>
    <t>Hợp tác xã nông sản hữu cơ Trúc Phượng</t>
  </si>
  <si>
    <t>Xã Yên Thọ, huyện Như Thanh</t>
  </si>
  <si>
    <t>+ Nấm giống các loại: Khoảng 50.000 bịch phôi/năm.
+ Nấm thương phẩm các loại: Khoảng 100 tấn tươi/năm và khoảng 10 tấn khô/năm.</t>
  </si>
  <si>
    <t>+ Khởi công xây dựng: Từ quý I/2020. + Hoàn thành dự án đưa vào hoạt động: Quý IV/2022.</t>
  </si>
  <si>
    <t>4564/QĐ-UBND ngày 01/11/2019</t>
  </si>
  <si>
    <t>Đã hoàn thành GPMB, chủ đầu tư đang hoàn thiện hồ sơ thuê đất</t>
  </si>
  <si>
    <t>Mở rộng khai trường mỏ đá vôi làm vật liệu xây dựng thông thường</t>
  </si>
  <si>
    <t>Công ty TNHH xây dựng thương mại và du lịch Việt Anh</t>
  </si>
  <si>
    <t>Xã Phượng Nghi, huyện Như Thanh, tỉnh Thanh Hóa</t>
  </si>
  <si>
    <t>Xây dựng nhà điều hành 01 tầng (diện tích xây dựng 60 m2); xưởng chế biến đá (500 m2), nhà nghỉ ca công nhân 01 tầng (90 m2); nhà để xe (100 m2), nhà bảo vệ (20 m2), nhà tắm, nhà vệ sinh chung (20 m2) và các công trình hạ tầng kỹ thuật, phụ trợ khác</t>
  </si>
  <si>
    <t>4621/QĐ-UBND ngày 07/11/2019</t>
  </si>
  <si>
    <t>Nhà máy may xuất khẩu Green - GBM</t>
  </si>
  <si>
    <t>Công ty cổ phần may xuất khẩu Green - GBM</t>
  </si>
  <si>
    <t>Xã Phú Nhuận</t>
  </si>
  <si>
    <t>2.000.000 sản phẩm/năm; 1.000 lao động</t>
  </si>
  <si>
    <t>Tháng 9/2020 - Tháng 01/2022</t>
  </si>
  <si>
    <t>3724/QĐ-UBND ngày 18/9/2019</t>
  </si>
  <si>
    <t>Trang trại chăn nuôi lợn hậu bị mô hình khép kín công nghệ cao tại xã Thanh Tân, huyện Như Thanh</t>
  </si>
  <si>
    <t>Công ty TNHH tư vấn đầu tư T.P Việt Nam</t>
  </si>
  <si>
    <t>Xã Thanh Tân, huyện Như Thanh, tỉnh Thanh Hóa</t>
  </si>
  <si>
    <t>14.000 con lợn thịt/lứa, tương đương 4.200 tấn/năm</t>
  </si>
  <si>
    <t>Quý IV/2019 - Quý III/2020</t>
  </si>
  <si>
    <t>2704/QĐ-UBND ngày 05/7/2019</t>
  </si>
  <si>
    <t>Bến xe khách và khu thương mại dịch vụ tổng hợp Thiên Phú</t>
  </si>
  <si>
    <t>Công ty TNHH Xây dựng Khai thác khoáng sản Thiên Phú</t>
  </si>
  <si>
    <t>Thị trấn Bến Sung, Như Thanh</t>
  </si>
  <si>
    <t>Hoàn thành đưa vào hoạt động trong 15 tháng kể từ thời điểm được Nhà nước bàn giao đất</t>
  </si>
  <si>
    <t>2920/QĐ-UBND ngày 10/8/2017; ĐC 1652/QĐ-UBND ngày 13/5/2022</t>
  </si>
  <si>
    <t>II</t>
  </si>
  <si>
    <t>Q4/2020-Q4/2022</t>
  </si>
  <si>
    <t>Cửa hàng xăng dầu Thuận An 2</t>
  </si>
  <si>
    <t>Xã Cán Khê</t>
  </si>
  <si>
    <t>2709/QĐ-UBND ngày 17/7/2018; ĐC 5016/QĐ-UBND ngày 23/11/2020; ĐC 3006/QĐ-UBND ngày 09/8/2021</t>
  </si>
  <si>
    <t>Quyết định số 2168/QĐ-UBND ngày 06/6/2019</t>
  </si>
  <si>
    <t>Nhà máy gỗ công ty TNHH Lee Wood</t>
  </si>
  <si>
    <t>Công ty TNHH Lee Wood</t>
  </si>
  <si>
    <t>Xã Thanh Tân, huyện Như Thanh</t>
  </si>
  <si>
    <t>Gỗ ghép thanh 40.000 m3/năm; sản phẩm phụ khác từ 10.000 tấn/năm</t>
  </si>
  <si>
    <t>QĐ số 4672/QĐ-UBND ngày 21/11/2021</t>
  </si>
  <si>
    <t>Xây dựng công trình khai thác mỏ đất làm vật liệu san lấp</t>
  </si>
  <si>
    <t>Công ty TNHH thương mại Trường An Thanh Hoá</t>
  </si>
  <si>
    <t>Xã Thanh Kỳ, huyện Như Thanh</t>
  </si>
  <si>
    <t>136.400 m3/năm</t>
  </si>
  <si>
    <t>T6/2021-T9/2021</t>
  </si>
  <si>
    <t>1629/QĐ-UBND ngày 20/5/2021</t>
  </si>
  <si>
    <t>Xây dựng công trình khai thác mỏ đất san lấp</t>
  </si>
  <si>
    <t>Công ty TNHH Định An</t>
  </si>
  <si>
    <t>Xã Xuân Phúc, huyện Như Thanh</t>
  </si>
  <si>
    <t>Năm thứ 1 khoảng 3.500.000m3/năm, năm thứ 2 khoảng 371.351m3/năm</t>
  </si>
  <si>
    <t>Hoàn thành, đưa dự án vào hoạt động trong 02 tháng kể từ thời điểm được Nhà nước bàn giao đất</t>
  </si>
  <si>
    <t>5372/QĐ-UBND ngày 27/12/2021</t>
  </si>
  <si>
    <t>III</t>
  </si>
  <si>
    <t>Thời gian 
KC- HT</t>
  </si>
  <si>
    <t xml:space="preserve">Quy mô/
Công suất </t>
  </si>
  <si>
    <t>Đề xuất của nhà dầu tư</t>
  </si>
  <si>
    <t>Đề xuất của UBND huyện, thị xã, thành phố</t>
  </si>
  <si>
    <t>Các thủ tục về đầu tư</t>
  </si>
  <si>
    <t>Văn bản chấp thuận/điều chỉnh chủ trương đầu tư</t>
  </si>
  <si>
    <t>Các thủ tục về đất đai</t>
  </si>
  <si>
    <t>Số quyết định giao đất, cho thuê đất</t>
  </si>
  <si>
    <t>Địa điểm đầu tư</t>
  </si>
  <si>
    <t>Thông tin chủ yếu của dự án</t>
  </si>
  <si>
    <t>Dự án thuộc trường hợp Nhà nước thu hồi đất/trường hợp thỏa thuận nhận chuyển nhượng quyền SDĐ</t>
  </si>
  <si>
    <t>Văn bản gia hạn thời gian hoàn thành hồ sơ, thủ tục</t>
  </si>
  <si>
    <t>Tổng số</t>
  </si>
  <si>
    <t>Trong đó: Diện tích đất do Nhà nước quản lý</t>
  </si>
  <si>
    <t>Tình hình thực hiện nghĩa vụ tài chính</t>
  </si>
  <si>
    <t>Tiến độ thực hiện dự án</t>
  </si>
  <si>
    <t>Hình thức nộp tiền</t>
  </si>
  <si>
    <t>Hàng năm</t>
  </si>
  <si>
    <t>Một lần</t>
  </si>
  <si>
    <t>Dự án đã được giao đất, cho thuê đất</t>
  </si>
  <si>
    <t>Dự án hoàn thành</t>
  </si>
  <si>
    <t>Khai thác mỏ đá vôi làm XLXD thông thường</t>
  </si>
  <si>
    <t>Khu sản xuất bao bì Hải Long</t>
  </si>
  <si>
    <t>Nhà máy chế biến gỗ xuất khẩu</t>
  </si>
  <si>
    <t>Nhà máy sản xuất, chế biến nông, lâm sản Như Thanh</t>
  </si>
  <si>
    <t>Sản xuất kinh doanh chế biến đồ gỗ</t>
  </si>
  <si>
    <t>Trạm trộn bê tông thương phẩm và kho vật liệu xây dựng</t>
  </si>
  <si>
    <t>Trang trại chăn nuôi bò sữa Thanh Hóa 2</t>
  </si>
  <si>
    <t>Trang trại chăn nuôi lợn ngoại tập trung</t>
  </si>
  <si>
    <t>Trang trại trồng cây ăn quả kết hợp nuôi gà Đông Tảo</t>
  </si>
  <si>
    <t>Trường mầm non tư thục</t>
  </si>
  <si>
    <t>Xưởng chế biến gỗ bóc, ván lạng, nan thanh và sơ chế các phế phẩm lâm sản xuất khẩu</t>
  </si>
  <si>
    <t>Xưởng chế biến tinh bột sắn</t>
  </si>
  <si>
    <t>Dự án đảm bảo tiến độ</t>
  </si>
  <si>
    <t>Bệnh viện Y Dược cổ truyền An Khang</t>
  </si>
  <si>
    <t>Khu sản xuất, ươm trồng, trưng bày các sản phẩm phục vụ nông nghiệp</t>
  </si>
  <si>
    <t>Nhà máy sản xuất gia công giày dép xuất khẩu</t>
  </si>
  <si>
    <t>Trang trại nông nghiệp công nghệ cao - Trại gà thịt 4A</t>
  </si>
  <si>
    <t>Xưởng chế biến lâm sản</t>
  </si>
  <si>
    <t>Dự án chậm tiến độ</t>
  </si>
  <si>
    <t>Khu trồng rừng gỗ lớn Hoàng Minh</t>
  </si>
  <si>
    <t>Nhà máy sản xuất phân bón hữu cơ Vạn Thắng</t>
  </si>
  <si>
    <t>Trung tâm thương mại và công viên văn hóa Bến Sung</t>
  </si>
  <si>
    <t>Dự án chưa được giao đất, cho thuê đất</t>
  </si>
  <si>
    <t>Công ty TNHH xăng dầu Thanh Hoa</t>
  </si>
  <si>
    <t>Công ty TNHH kinh doanh và dịch vụ Đức Luân</t>
  </si>
  <si>
    <t>Hộ kinh doanh cá thể Nguyễn Thị Thắng</t>
  </si>
  <si>
    <t>Công ty cổ phần sản xuất và thương mại Tân Nhật Thanks</t>
  </si>
  <si>
    <t>Công ty TNHH Chinh Nga</t>
  </si>
  <si>
    <t>Công ty TNHH MTV Sữa Lam Sơn</t>
  </si>
  <si>
    <t>Công ty TNHH đầu tư trang trại Ao Trời</t>
  </si>
  <si>
    <t>Công ty TNHH MTV Tấn Thịnh Phát</t>
  </si>
  <si>
    <t>Công ty TNHH lâm sản Đại Phát</t>
  </si>
  <si>
    <t>Công ty cổ phần đầu tư và xây dựng Đất Việt Mới</t>
  </si>
  <si>
    <t>Hộ kinh doanh Trương Thị Tâm</t>
  </si>
  <si>
    <t>Công ty TNHH Phòng khám đa khoa Như Thanh Khánh Hoàng</t>
  </si>
  <si>
    <t>Hợp tác xã dịch vụ nông nghiệp Phú Lâm</t>
  </si>
  <si>
    <t>MEGA STEP HOLDINGS LIMITED</t>
  </si>
  <si>
    <t>Công ty Cổ phần Đầu tư Nông nghiệp - Du lịch Như Thanh</t>
  </si>
  <si>
    <t>Công ty TNHH kiến trúc và nội thất QK Future</t>
  </si>
  <si>
    <t>Ông Ngô Hoàng Minh</t>
  </si>
  <si>
    <t>Công ty cổ phần sản xuất và thương mại Vạn Thắng</t>
  </si>
  <si>
    <t>Công ty TNHH đầu tư và phát triển Eagle Huge Việt Nam</t>
  </si>
  <si>
    <t>Công ty cổ phần tư vấn đầu tư phát triển dự án Hà Nội</t>
  </si>
  <si>
    <t>Xã Phú Nhuận, Như Thanh</t>
  </si>
  <si>
    <t>Xã Xuân Khang, huyện Như Thanh</t>
  </si>
  <si>
    <t>Thôn Bái Sim, xã Thanh Kỳ, Như Thanh</t>
  </si>
  <si>
    <t>Xã Phượng Nghi, huyện Như Thanh</t>
  </si>
  <si>
    <t>TT Bến Sung, Như Thanh</t>
  </si>
  <si>
    <t>Xã Hải Long, huyện Như Thanh</t>
  </si>
  <si>
    <t>Xã Xuân Khang, Như Thanh</t>
  </si>
  <si>
    <t>Xã Xuân Du, Như Thanh</t>
  </si>
  <si>
    <t>Thị trấn Bến Sung, huyện Như Thanh</t>
  </si>
  <si>
    <t>Xã Xuân Khang</t>
  </si>
  <si>
    <t>Xã Hải Long, huyện Như Thanh</t>
  </si>
  <si>
    <t>Xã Phúc Đường, huyện Như Thanh</t>
  </si>
  <si>
    <t>Khu phố 3, TT Bến Sung, Như Thanh</t>
  </si>
  <si>
    <t>Loại III</t>
  </si>
  <si>
    <t>45.000m3/năm</t>
  </si>
  <si>
    <t>4268 m2</t>
  </si>
  <si>
    <t>+ Gỗ ván thanh và sản phẩm mộc: 24.000 m3/năm;
         + Băm dăm gỗ 10.000 m3/năm.</t>
  </si>
  <si>
    <t>gỗ xẻ nan thanh 2.500 m3/năm, gỗ xẻ balec 2.500 m3/năm, gỗ bóc 1.200 m3/năm; gỗ băm nghiền tận thu dăm gỗ khoảng 1.000 tấn/năm.</t>
  </si>
  <si>
    <t>Bê tông thương phẩm khoảng 720 m3/ngày</t>
  </si>
  <si>
    <t>Xây dựng trang trại nuôi bò với quy mô giai đoạn I (2011-2015) khoảng 2.000 con bò sữa; giai đoạn II (từ năm 2016) khoảng 3.000 con bò sữa.</t>
  </si>
  <si>
    <t>10.000 con gà/năm</t>
  </si>
  <si>
    <t>Nhà làm việc, lớp học, nhà ăn 03 tầng, khu vui chơi trong nhà, bể bơi. 
300 học sinh.</t>
  </si>
  <si>
    <t>Nhà văn phòng (100 m2), xưởng sản xuất, chế biến gỗ (1.000 m2), xưởng bóc gỗ (800 m2), khu nghiền chế biến phụ phẩm lâm sản (1.500 m2)</t>
  </si>
  <si>
    <t>- Quy mô đầu tư: Nhà điều trị 06 tầng (diện tích xây dựng khoảng 886 m2); nhà điều hành 02 tầng (106 m2); khu phòng khám 01 tầng (174 m2); căng tin, nhà ăn, nhà xe, nhà bảo vệ, trạm điện 01 tầng (434 m2) và các công trình hạ tầng kỹ thuật và phụ trợ khác.
- Công suất thiết kế: 30 giường bệnh.</t>
  </si>
  <si>
    <t>Quy mô: 40 chuồng gà; Công suất: 6,5 triệu con gà thịt/năm</t>
  </si>
  <si>
    <t>Sản xuất các sản phẩm nội thất từ gỗ: 2.461 tấn/năm</t>
  </si>
  <si>
    <t>18m3/ha/năm</t>
  </si>
  <si>
    <t>6.000.000 đôi sản phẩm/năm</t>
  </si>
  <si>
    <t>Tòa nhà 09 tầng, 4956m2 sàn.</t>
  </si>
  <si>
    <t>Tháng 10/2018 - Tháng 10/2019</t>
  </si>
  <si>
    <t>Q3/2019-Q4/2019</t>
  </si>
  <si>
    <t>01/2018-05/2018</t>
  </si>
  <si>
    <t>2013-2015</t>
  </si>
  <si>
    <t>01/2017-04/2017</t>
  </si>
  <si>
    <t>2015 - 2016</t>
  </si>
  <si>
    <t>3/2017-8/2017</t>
  </si>
  <si>
    <t>2011-2015</t>
  </si>
  <si>
    <t>GĐ1: Q3/2017 - Q3/2018
GĐ2:Q4/2018 - Q1/2019</t>
  </si>
  <si>
    <t>T01/2021 - T02/2022</t>
  </si>
  <si>
    <t>+ Khởi công xây dựng: Tháng 01/2021. + Hoàn thành dự án đưa vào hoạt động: Tháng 12/2023.</t>
  </si>
  <si>
    <t>QII/2020- QIV/2022</t>
  </si>
  <si>
    <t>Q4/2020-Q2/2021</t>
  </si>
  <si>
    <t>GĐ1: Quý II/2021 - Quý II/2022; GĐ2: Quý II/2022 - Quý II/2024</t>
  </si>
  <si>
    <t>Q1/2021 - Q4/2022</t>
  </si>
  <si>
    <t>Q3/2021 - Q1/2022</t>
  </si>
  <si>
    <t>10/2018 -  12/2019</t>
  </si>
  <si>
    <t>Q2/2020 - Q3/2021</t>
  </si>
  <si>
    <t>2012 - 2014</t>
  </si>
  <si>
    <t>2552/UBND-KTTC ngày 22/3/2016</t>
  </si>
  <si>
    <t>1707/QĐ-UBND ngày 08/5/2019</t>
  </si>
  <si>
    <t>3433/QĐ-UBND ngày 12/9/2017</t>
  </si>
  <si>
    <t>4872/QĐ-UBND ngày 16/12/2016</t>
  </si>
  <si>
    <t>9955/UBND-NN ngày 17/10/2014</t>
  </si>
  <si>
    <t>5469/UBND-NN Ngày 22/8/2011</t>
  </si>
  <si>
    <t>3568/QĐ-UBND ngày 21/9/2017, ĐC 1748/QĐ-UBND ngày 11/5/2018. 3610/QĐ-UBND ngày 24/9/2018, 5205/QĐ-UBND ngày 21/12/2018</t>
  </si>
  <si>
    <t>835/QĐ-UBND ngày 06/3/2020</t>
  </si>
  <si>
    <t>1949/QĐ-UBND ngày 24/5/2019; 3522/QĐ-UBND ngày 26/8/2020</t>
  </si>
  <si>
    <t>2590/QĐ-UBND ngày 3/7/2020; QĐ điều chỉnh 2839/QĐ-UBND ngày 27/7/2021</t>
  </si>
  <si>
    <t>547/QĐ-UBND ngày 14/02/2020</t>
  </si>
  <si>
    <t>4638/QĐ-UBND ngày 08/11/2019</t>
  </si>
  <si>
    <t>3288835890 ngày 25/5/2020</t>
  </si>
  <si>
    <t>QĐ số 2756/QĐ-UBND ngày 14/7/2020</t>
  </si>
  <si>
    <t>1396/QĐ-UBND ngày 22/4/2020</t>
  </si>
  <si>
    <t>3310/QĐ-UBND ngày 31/8/2018</t>
  </si>
  <si>
    <t>3672/QĐ-UBND ngày 23/6/2016</t>
  </si>
  <si>
    <t>3606/QĐ-UBND ngày 01/9/2020</t>
  </si>
  <si>
    <t>x</t>
  </si>
  <si>
    <t>2946/QĐ-UBND ngày 01/11/2017 của UBND huyện Như Thanh</t>
  </si>
  <si>
    <t>692/QĐ-UBND ngày 26/02/2013</t>
  </si>
  <si>
    <t>2248/QĐ-UBND ngày 29/6/2017</t>
  </si>
  <si>
    <t>5447/QĐ-UBND ngày 25/12/2015;
1889/QĐ-UBND ngày 03/6/2016</t>
  </si>
  <si>
    <t>3317/QĐ-UBND ngày 06/9/2017</t>
  </si>
  <si>
    <t>1332/QĐ-UBND ngày 08/5/2012</t>
  </si>
  <si>
    <t>1144/QĐ-UBND ngày 01/4/2019</t>
  </si>
  <si>
    <t>526/QĐ-UBND ngày 01/2/2019</t>
  </si>
  <si>
    <t>4616/QĐ-UBND ngày 20/11/2018</t>
  </si>
  <si>
    <t>2294/QĐ-UBND ngày 18/6/2020</t>
  </si>
  <si>
    <t>4217/QĐ-UBND ngày 05/10/2020</t>
  </si>
  <si>
    <t>4387/QĐ-UBND ngày 14/10/2020</t>
  </si>
  <si>
    <t>2817/QĐ-UBND ngày 27/7/2021</t>
  </si>
  <si>
    <t>3788/QĐ-UBND ngày 11/9/2020</t>
  </si>
  <si>
    <t>88/QĐ-UBND ngày 07/01/2019</t>
  </si>
  <si>
    <t>2953/QĐ-UBND ngày 09/9/2011</t>
  </si>
  <si>
    <t>Hoàn thành</t>
  </si>
  <si>
    <t>Đã hoàn thành GPMB được 150000m2 giai đoạn1; đang thực hiện san lấp mặt bằng</t>
  </si>
  <si>
    <t>Phụ lục: DANH SÁCH RÀ SOÁT CÁC DỰ ÁN ĐẦU TƯ TRỰC TIẾP CÓ SỬ DỤNG ĐẤT TRÊN ĐỊA BÀN HUYỆN NHƯ THANH</t>
  </si>
  <si>
    <t>2711/QĐ-UBND ngày 17/7/2018</t>
  </si>
  <si>
    <t xml:space="preserve">200/QĐ-UBND ngày 18/01/2017; </t>
  </si>
  <si>
    <t>gia hạn 8504/UBND-THKH ngày 24/7/2017</t>
  </si>
  <si>
    <t>gia hạn  2474/UBND-KTTC ngày 06/3/2019</t>
  </si>
  <si>
    <t xml:space="preserve">4891/QĐ-UBND ngày 19/12/2016; </t>
  </si>
  <si>
    <t>gia hạn 9216/UBND-THKH ngày 07/8/2017; gia hạn 564/UBND-THKH ngày 15/1/2018; gia hạn 7973/UBND-THKH ngày 6/7/2018; gia hạn lần 4 VB 13640/UBND-THKH ngày 30/10/2018</t>
  </si>
  <si>
    <t xml:space="preserve">161/QĐ-UBND ngày 12/01/2018; </t>
  </si>
  <si>
    <t>gia hạn VB 8335/UBND-THKH ngày 16/7/2018</t>
  </si>
  <si>
    <t>gia hạn 1: 12124/UBND-THKH ngày 03/9/2020</t>
  </si>
  <si>
    <t>3295/QĐ-UBND ngày 15/8/2019; ĐC 1374/QĐ-UBND ngày 27/4/2021</t>
  </si>
  <si>
    <t>gia hạn 6130/UBND-KTTC ngày 21/5/2019</t>
  </si>
  <si>
    <t xml:space="preserve">26121000029 ngày 28/11/2011, </t>
  </si>
  <si>
    <t>gia hạn VB 313/UBND-NN ngày 13/3/2018</t>
  </si>
  <si>
    <t xml:space="preserve">2365/QĐ-UBND ngày 17/6/2019; </t>
  </si>
  <si>
    <t>gia hạn 1: 12204/UBND-THKH ngày 04/9/2020; gia hạn 2: 16048/UBND-THKH ngày 13/10/2021; Điều chỉnh QĐ 4346/QĐ-UBND ngày 03/11/2021</t>
  </si>
  <si>
    <t>3892/QĐ-UBND ngày 26/9/2019;  đc 5086/QĐ-UBND ngày 13/12/2021; 10254/UBND-THKH ngày 14/7/2022</t>
  </si>
  <si>
    <t>gia hạn 17001/UBND-THKH ngày 28/10/2021;</t>
  </si>
  <si>
    <t>Xã Xuân Du, huyện Như Thanh</t>
  </si>
  <si>
    <t>Xã</t>
  </si>
  <si>
    <t>Xã Xuân Du</t>
  </si>
  <si>
    <t>Xã Hải Long</t>
  </si>
  <si>
    <t>Xã Thanh Kỳ</t>
  </si>
  <si>
    <t>Xã Phượng Nghi</t>
  </si>
  <si>
    <t>TT Bến Sung</t>
  </si>
  <si>
    <t>Xã Thanh Tân</t>
  </si>
  <si>
    <t>Xã Phú Nhuận, huyện Như Thanh</t>
  </si>
  <si>
    <t>Xã Mậu Lâm</t>
  </si>
  <si>
    <t>Xã Mậu Lâm, huyện Như Thanh</t>
  </si>
  <si>
    <t>Xã Xuân Thái, huyện NHư Thanh</t>
  </si>
  <si>
    <t>Xã Xuân Thái</t>
  </si>
  <si>
    <t>Xã Xuân Phúc</t>
  </si>
  <si>
    <t>Xã Yên Thọ</t>
  </si>
  <si>
    <t>Xã Cán Khê, huyện Như Thanh, tỉnh Thanh Hóa</t>
  </si>
  <si>
    <t>Trang trại chăn nuôi bò thịt công nghệ cao</t>
  </si>
  <si>
    <t>Hộ kinh doanh cá thể Nguyễn Hữu Luyện</t>
  </si>
  <si>
    <t>3159/QĐ-UBND ngày 21/8/2018; 14512/UBND-THKH ngày 28/10/2019</t>
  </si>
  <si>
    <t>Được miễn tiền thuê đất</t>
  </si>
  <si>
    <t>24/11/2011</t>
  </si>
  <si>
    <t>Đã có Hồ sơ TK xây dựng, PCCC, Môi trường, ký quỹ, giấy phép XD</t>
  </si>
  <si>
    <t>Do tình hình dịch bệnh 2 năm nên công trình bị chậm tiến độ 2 năm theo quy định</t>
  </si>
  <si>
    <t>Chủ đầu tư chưa hoàn tất được các thủ tục pháp lý</t>
  </si>
  <si>
    <t>Đề nghị cơ quan có thẩm quyền giải quyết các vướng mắc về thủ tục cho chủ đầu tư</t>
  </si>
  <si>
    <t>Không được chủ tịch UBND tỉnh gia hạn tại văn bản số 10381/UBND-THKH ngày 18/7/2022</t>
  </si>
  <si>
    <t>THĐ</t>
  </si>
  <si>
    <t>số 17/HĐTĐ ngày 15/10/2020 của ban quản lý khu kinh tế Nghi Sơn và các khu công Nghiệp</t>
  </si>
  <si>
    <t>miễn tiền thuê đất theo thông báo số 3763/TBBQLKKTN&amp;KCN ngày 31/12/2020</t>
  </si>
  <si>
    <t>20/9/2019</t>
  </si>
  <si>
    <t>gia hạn 1099/UBND-THKH ngày 20/1/2022</t>
  </si>
  <si>
    <t>chưa giải phóng MB</t>
  </si>
  <si>
    <t>26/2/2013</t>
  </si>
  <si>
    <t>tháng 9 năm 2020</t>
  </si>
  <si>
    <t>Giấy phép khai thác số 56 ngày 31/3/2020</t>
  </si>
  <si>
    <t>Miễn tiền cho thuê</t>
  </si>
  <si>
    <t>THD</t>
  </si>
  <si>
    <t>Đầy đủ</t>
  </si>
  <si>
    <t>Không có</t>
  </si>
  <si>
    <t xml:space="preserve">Cơ quan cấp trên sớm hoàn thành thủ tục giao đất, cho thuê đất </t>
  </si>
  <si>
    <t>Hợp đồng thuê đất sô 1837, quyển số 01/2019</t>
  </si>
  <si>
    <t>500.000.000</t>
  </si>
  <si>
    <t>QĐ số 3776/QĐ-UBND ngày 03/10/2018 về Phê duyệt đánh giá tác động môi trường</t>
  </si>
  <si>
    <t>Không</t>
  </si>
  <si>
    <t>Có HS thiết kế, PCCC</t>
  </si>
  <si>
    <t>Đang thi công</t>
  </si>
  <si>
    <t>Đang thực hiện</t>
  </si>
  <si>
    <t>Chưa có hồ sơ</t>
  </si>
  <si>
    <t>Chưa thi công, mới được chấp thuận chủ trương và đóng mốc tọa độ đất khai trường</t>
  </si>
  <si>
    <t>TT</t>
  </si>
  <si>
    <t>HH</t>
  </si>
  <si>
    <t>14/08/2018</t>
  </si>
  <si>
    <t>Thẩm duyệt PCCC</t>
  </si>
  <si>
    <t>Công Ty Cổ Phần Anh Phát PETRO</t>
  </si>
  <si>
    <t>15/05/2013</t>
  </si>
  <si>
    <t>Năm 2020</t>
  </si>
  <si>
    <t>Số 406/QĐ UBND ngày 25/01/2022</t>
  </si>
  <si>
    <t>2285 ngày 28/6/2022 của UBND tỉnh</t>
  </si>
  <si>
    <t>Số 88 ngày 7/1/2019 của UBND tỉnh</t>
  </si>
  <si>
    <t>Trụ sở làm việc: 160m2; Nhà vệ sinh 16m2; Nhà kho: 75m2; Khu vườn ươm: 1,351m2; nhà sơ chế lúa, gạo:  150m2; Nhà trưng bày sản phẩm nông nghiệp: 150m2; Nhà ở công nhân: 80m2; Sân phơi: 195m2</t>
  </si>
  <si>
    <t>Báo cáo DTM, BC hoàn thành công trình BVMT</t>
  </si>
  <si>
    <t>5463/UBND-THKH ngày 02/8/2012;
 6425/UBND-THKH ngày 07/9/2012</t>
  </si>
  <si>
    <r>
      <t xml:space="preserve">Các hồ sơ, thủ tục khác đã thực hiện </t>
    </r>
    <r>
      <rPr>
        <b/>
        <i/>
        <sz val="12"/>
        <rFont val="Times New Roman"/>
        <family val="1"/>
      </rPr>
      <t>(hồ sơ về thiết kế xây dựng, PCCC, môi trường, ký quỹ…)</t>
    </r>
  </si>
  <si>
    <r>
      <t>Khó khăn, vướng mắc</t>
    </r>
    <r>
      <rPr>
        <b/>
        <i/>
        <sz val="12"/>
        <rFont val="Times New Roman"/>
        <family val="1"/>
      </rPr>
      <t xml:space="preserve"> (nếu có)</t>
    </r>
  </si>
  <si>
    <r>
      <t>Diện tích sử dụng đất</t>
    </r>
    <r>
      <rPr>
        <b/>
        <i/>
        <sz val="12"/>
        <rFont val="Times New Roman"/>
        <family val="1"/>
      </rPr>
      <t xml:space="preserve"> (m</t>
    </r>
    <r>
      <rPr>
        <b/>
        <i/>
        <vertAlign val="superscript"/>
        <sz val="12"/>
        <rFont val="Times New Roman"/>
        <family val="1"/>
      </rPr>
      <t>2</t>
    </r>
    <r>
      <rPr>
        <b/>
        <i/>
        <sz val="12"/>
        <rFont val="Times New Roman"/>
        <family val="1"/>
      </rPr>
      <t>)</t>
    </r>
  </si>
  <si>
    <r>
      <t xml:space="preserve">Tổng mức đầu tư 
</t>
    </r>
    <r>
      <rPr>
        <b/>
        <i/>
        <sz val="12"/>
        <rFont val="Times New Roman"/>
        <family val="1"/>
      </rPr>
      <t>(tỷ đồng)</t>
    </r>
  </si>
  <si>
    <r>
      <t xml:space="preserve">Tình hình giải phóng mặt bằng 
</t>
    </r>
    <r>
      <rPr>
        <b/>
        <i/>
        <sz val="12"/>
        <rFont val="Times New Roman"/>
        <family val="1"/>
      </rPr>
      <t>(diện tích đã GPMB)</t>
    </r>
  </si>
  <si>
    <r>
      <t>Diện tích đất đã giao, 
cho thuê (m</t>
    </r>
    <r>
      <rPr>
        <b/>
        <vertAlign val="superscript"/>
        <sz val="12"/>
        <rFont val="Times New Roman"/>
        <family val="1"/>
      </rPr>
      <t>2</t>
    </r>
    <r>
      <rPr>
        <b/>
        <sz val="12"/>
        <rFont val="Times New Roman"/>
        <family val="1"/>
      </rPr>
      <t>)</t>
    </r>
  </si>
  <si>
    <r>
      <t xml:space="preserve">Thời điểm bàn giao đất trên thực địa </t>
    </r>
    <r>
      <rPr>
        <b/>
        <i/>
        <sz val="12"/>
        <rFont val="Times New Roman"/>
        <family val="1"/>
      </rPr>
      <t>(ngày, tháng, năm)</t>
    </r>
  </si>
  <si>
    <r>
      <t xml:space="preserve">Số tiền chưa nộp </t>
    </r>
    <r>
      <rPr>
        <b/>
        <i/>
        <sz val="12"/>
        <rFont val="Times New Roman"/>
        <family val="1"/>
      </rPr>
      <t>(đến thời điểm báo cáo)</t>
    </r>
  </si>
  <si>
    <t>X</t>
  </si>
  <si>
    <t>nhà xưởng sản xuất (01 tầng, diện tích xây dựng khoảng
220 m2); nhà văn phòng, giao dịch (02 tầng, 100 m2) và các công trình hạ tầng kỹ
thuật phụ trợ.</t>
  </si>
  <si>
    <t xml:space="preserve">quý IV/2020- quý II/2022 </t>
  </si>
  <si>
    <t xml:space="preserve">956/QĐ-UBND ngày 19/3/2020 (thay thế Quyết định số 3917/QĐ-UBND ngày 10/10/2016); 7670817481 ngày 30/5/2022 </t>
  </si>
  <si>
    <t>3232/QĐ-UBND ngày 29/10/2021 của UBND huyện Như Thanh, 3789/QĐ-UBND ngày 01/12/2021 của UBND huyện Như Thanh</t>
  </si>
  <si>
    <t>Công ty TNHH đầu tư thương mại Bảo Thành</t>
  </si>
  <si>
    <t>QĐ 1377/QĐ-UBND ngày 22/4/2022</t>
  </si>
  <si>
    <r>
      <t xml:space="preserve">Số tiền đã nộp </t>
    </r>
    <r>
      <rPr>
        <b/>
        <i/>
        <sz val="12"/>
        <rFont val="Times New Roman"/>
        <family val="1"/>
      </rPr>
      <t>(đông, đến thời điểm báo cáo)</t>
    </r>
  </si>
  <si>
    <t>Đề nghị các phòng, ban, ngành đẩy nhanh tiến độ xử lý hồ sơ, tạo điều kiện cho doanh nghiệp hoàn thành dự án đảm bảo tiến độ</t>
  </si>
  <si>
    <t>HH (nhà nước thu hồi 248.802,4m2; công ty nhận chuyển nhượng QSD đất: 94.323,6m2)</t>
  </si>
  <si>
    <t>Dừng thực hiện dự án theo công văn số: 5693/SKHĐT-KTĐN ngày 24/09/2020</t>
  </si>
  <si>
    <t>Nhà máy chế biến gỗ và sản xuất nội thất xuất khẩu từ gỗ rừng trồng</t>
  </si>
  <si>
    <t>Công ty TNHH xây dựng thương mại Thắng Phát</t>
  </si>
  <si>
    <t>2500 tấn/năm</t>
  </si>
  <si>
    <t>9/2014-12/2015</t>
  </si>
  <si>
    <t>9127
/UBND-NN ngày 30/9/2014</t>
  </si>
  <si>
    <t>78/QĐ-UBND ngày 12/01/2015</t>
  </si>
  <si>
    <t>Đã kiểm tra thông tin</t>
  </si>
  <si>
    <t>Giảm trừ tiền thuê đất từ tiền GPMB 13 năm 3 tháng</t>
  </si>
  <si>
    <t>Chưa được thuê đất. Đã phê duyệt quy hoạch chi tiết 1/500 tại Quyết định số 2573/QĐ-UBND ngày 31/8/2022 của UBND huyện Như Thanh. UBND huyện đang chỉ đạo và phối hợp với các bên liên quan để rà soát phương án thực hiện dự án, đề xuất hình thức đầu tư theo chỉ đạo của Chủ tịch UBND tỉnh</t>
  </si>
  <si>
    <t>4802/QĐ-UBND ngày 30/1/2014</t>
  </si>
  <si>
    <t>Năm 2022</t>
  </si>
  <si>
    <t>Các hộ dân chưa thống nhất chuyển nhượng QSD đất</t>
  </si>
  <si>
    <t>Thẩm duyệt PCCC, hồ sơ môi trường, hồ sơ an toàn bức xạ</t>
  </si>
  <si>
    <t xml:space="preserve">Ban quản lý Kinh tế Nghi Sơn và các Khu công nghiệp có hướng dẫn cụ thể về việc GPMB Dự án </t>
  </si>
  <si>
    <t>Quyết định số 130/TD-PCCC-PC07</t>
  </si>
  <si>
    <t>6.000.000 đôi sản phẩm/năm; sử dụng khoảng 5.000 lao động</t>
  </si>
  <si>
    <t>Thuê nhà xưởng EAGLE HUGE</t>
  </si>
  <si>
    <t>Nhà điều hành, trưng bày giới thiệu sản phẩm 02 tầng, nhà xưởng SX, nhà ăn</t>
  </si>
  <si>
    <t>2 dự án</t>
  </si>
  <si>
    <t>Đang thực hiện (thuê lại nhà xưởng của Công ty TNHH đầu tư và phát triển Eagle Huge Việt Nam</t>
  </si>
  <si>
    <t>Bến xe loại IV, bao gồm các hạng mục đón, trả khách, bãi đỗ xe (4.850m2); khu vực làm việc cao 03 tầng (200m2); nhà bán vé và phòng chờ cho hành khách cao 01 tầng (400m2) và khu cịch vụ tổng hợp, trưng bày sản phẩm cao 01 tầng (800m2); nhà hàng phục vụ ẩm thực, tổ chức sự kiện cao 03 tầng (350m2); nhà phục vụ nhà hàng cao 01 tầng (100m2); nhà điều hành cao 03 tâng(100m2); nhà nghỉ nhân viên cao 01 tầng (375m2) và các công trình hạ tầng kỹ thuật, phụ trợ khác</t>
  </si>
  <si>
    <t>15037/UBND-THKH ngày 10/10/2022</t>
  </si>
  <si>
    <t>Chưa được thuê đất, đang hoàn thiện hồ sơ giao đất, cho thuê đất</t>
  </si>
  <si>
    <t>Đang ngừng hoạt động, không liên lạc được với chủ doanh nghiệp</t>
  </si>
  <si>
    <t>chưa GPMB</t>
  </si>
  <si>
    <t>Tỉnh chưa tổ chức đấu thàu dự án</t>
  </si>
  <si>
    <t>Chưa thỏa thuận xong công tác đền bù GPMB</t>
  </si>
  <si>
    <t>10 dự án</t>
  </si>
  <si>
    <t>Xử lý hộ lấn chiếm, di chuyển biển QC, điều chỉnh TMB</t>
  </si>
  <si>
    <t>Đã đền bù GPMB, đang thực hiện thủ tục thuê đất</t>
  </si>
  <si>
    <t>2.823m2</t>
  </si>
  <si>
    <t>Đề nghị UBND tỉnh hướng dẫn giải quyết dứt điểm các tranh chấp về chủ đầu dự án</t>
  </si>
  <si>
    <t>Hình thức đầu tư</t>
  </si>
  <si>
    <t>Đầu tư trong nước (DDI)</t>
  </si>
  <si>
    <t>Dự án bao bi Hải Long không sử dụng đất sau khi được thuê đất; UBND huyện đã thu hồi đất và giao về xã quản lý</t>
  </si>
  <si>
    <t xml:space="preserve"> -Hạng mực đã hoàn thành: Trụ sở làm việc: 160m2; Nhà vệ sinh 16m2; Nhà kho: 75m2
 - Hạng mục đang thi công: Khu vườn ươm: 1,351m2; nhà sơ chế lúa, gạo:  150m2; Nhà trưng bày sản phẩm nông nghiệp: 150m2; Nhà ở công nhân: 80m2; Sân phơi: 195m2</t>
  </si>
  <si>
    <t>21 dự án</t>
  </si>
  <si>
    <t>1 dự án</t>
  </si>
  <si>
    <t>+ Đã xây dựng 01 tòa nhà trung tâm thương mại 04 tầng + 01 mái che + 01 bán hầm.
+ Hệ thống rãnh thoát nước ngoài nhà, tường rào đang thi công (chậm tiến độ).</t>
  </si>
  <si>
    <t>Chưa được thuê đất. Chủ đầu tư đang triển khai Về công tác GPMB: Đã được HĐND tỉnh chấp thuận gia hạn danh mục dự án có thu hồi đất, chấp thuận chuyển mục đích đất lúa, rừng; Đã hoàn thành và phê duyệt trích đo dự án; Đã triển khai họp nhân dân khu phố 4 về GPMB</t>
  </si>
  <si>
    <t>Đã hoàn thành các thủ tục đầu tư , đang GPMB</t>
  </si>
  <si>
    <t>Đang thực hiện GPMB</t>
  </si>
  <si>
    <t>Chưa xác định được vị trí nằm trong hay ngoài khu chức năng khu KT Nghi Sơn</t>
  </si>
  <si>
    <t>5 dự 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</si>
</sst>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 _₫_-;\-* #,##0.0\ _₫_-;_-* &quot;-&quot;??\ _₫_-;_-@_-"/>
    <numFmt numFmtId="166" formatCode="_-* #,##0\ _₫_-;\-* #,##0\ _₫_-;_-* &quot;-&quot;??\ _₫_-;_-@_-"/>
  </numFmts>
  <fonts count="17">
    <font>
      <sz val="11"/>
      <color theme="1"/>
      <name val="Calibri"/>
    </font>
    <font>
      <sz val="11"/>
      <color theme="1"/>
      <name val="Calibri"/>
      <family val="2"/>
    </font>
    <font>
      <sz val="12"/>
      <color theme="1"/>
      <name val="Times New Roman"/>
      <family val="1"/>
    </font>
    <font>
      <b/>
      <sz val="12"/>
      <color theme="1"/>
      <name val="Times New Roman"/>
      <family val="1"/>
    </font>
    <font>
      <b/>
      <i/>
      <sz val="12"/>
      <color theme="1"/>
      <name val="Times New Roman"/>
      <family val="1"/>
    </font>
    <font>
      <b/>
      <sz val="12"/>
      <name val="Times New Roman"/>
      <family val="1"/>
    </font>
    <font>
      <sz val="12"/>
      <name val="Times New Roman"/>
      <family val="1"/>
    </font>
    <font>
      <sz val="12"/>
      <color rgb="FFFF0000"/>
      <name val="Times New Roman"/>
      <family val="1"/>
    </font>
    <font>
      <b/>
      <i/>
      <sz val="12"/>
      <name val="Times New Roman"/>
      <family val="1"/>
    </font>
    <font>
      <b/>
      <i/>
      <vertAlign val="superscript"/>
      <sz val="12"/>
      <name val="Times New Roman"/>
      <family val="1"/>
    </font>
    <font>
      <b/>
      <vertAlign val="superscript"/>
      <sz val="12"/>
      <name val="Times New Roman"/>
      <family val="1"/>
    </font>
    <font>
      <i/>
      <sz val="12"/>
      <name val="Times New Roman"/>
      <family val="1"/>
    </font>
    <font>
      <sz val="12"/>
      <color theme="1"/>
      <name val="Times New Roman"/>
      <family val="1"/>
      <charset val="163"/>
    </font>
    <font>
      <b/>
      <sz val="12"/>
      <color rgb="FFFF0000"/>
      <name val="Times New Roman"/>
      <family val="1"/>
    </font>
    <font>
      <sz val="11"/>
      <name val="Times New Roman"/>
      <charset val="134"/>
    </font>
    <font>
      <sz val="11"/>
      <color theme="1"/>
      <name val="Times New Roman"/>
      <family val="1"/>
    </font>
    <font>
      <sz val="11"/>
      <name val="Times New Roman"/>
      <family val="1"/>
    </font>
  </fonts>
  <fills count="2">
    <fill>
      <patternFill patternType="none"/>
    </fill>
    <fill>
      <patternFill patternType="gray125"/>
    </fill>
  </fills>
  <borders count="22">
    <border>
      <left/>
      <right/>
      <top/>
      <bottom/>
      <diagonal/>
    </border>
    <border>
      <left/>
      <right/>
      <top style="thin">
        <color rgb="FF000000"/>
      </top>
      <bottom/>
      <diagonal/>
    </border>
    <border>
      <left style="thin">
        <color rgb="FF000000"/>
      </left>
      <right/>
      <top style="hair">
        <color rgb="FF000000"/>
      </top>
      <bottom/>
      <diagonal/>
    </border>
    <border>
      <left style="thin">
        <color rgb="FF000000"/>
      </left>
      <right style="thin">
        <color rgb="FF000000"/>
      </right>
      <top style="hair">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diagonal/>
    </border>
    <border>
      <left/>
      <right/>
      <top style="hair">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thin">
        <color rgb="FF000000"/>
      </bottom>
      <diagonal/>
    </border>
  </borders>
  <cellStyleXfs count="2">
    <xf numFmtId="0" fontId="0" fillId="0" borderId="0"/>
    <xf numFmtId="164" fontId="1" fillId="0" borderId="0" applyFont="0" applyFill="0" applyBorder="0" applyAlignment="0" applyProtection="0"/>
  </cellStyleXfs>
  <cellXfs count="117">
    <xf numFmtId="0" fontId="0" fillId="0" borderId="0" xfId="0"/>
    <xf numFmtId="166" fontId="6" fillId="0" borderId="0" xfId="1" applyNumberFormat="1" applyFont="1" applyFill="1" applyBorder="1" applyAlignment="1">
      <alignment vertical="center" wrapText="1"/>
    </xf>
    <xf numFmtId="165" fontId="6" fillId="0" borderId="0" xfId="1" applyNumberFormat="1" applyFont="1" applyFill="1" applyBorder="1" applyAlignment="1">
      <alignment vertical="center" wrapText="1"/>
    </xf>
    <xf numFmtId="166" fontId="6" fillId="0" borderId="0" xfId="1" applyNumberFormat="1" applyFont="1" applyFill="1" applyAlignment="1">
      <alignment vertical="center"/>
    </xf>
    <xf numFmtId="165" fontId="6" fillId="0" borderId="0" xfId="1" applyNumberFormat="1" applyFont="1" applyFill="1" applyAlignment="1">
      <alignment vertical="center"/>
    </xf>
    <xf numFmtId="166" fontId="3" fillId="0" borderId="4" xfId="1" applyNumberFormat="1" applyFont="1" applyFill="1" applyBorder="1" applyAlignment="1">
      <alignment vertical="center" wrapText="1"/>
    </xf>
    <xf numFmtId="166" fontId="6" fillId="0" borderId="4" xfId="1" applyNumberFormat="1" applyFont="1" applyFill="1" applyBorder="1" applyAlignment="1">
      <alignment horizontal="center" vertical="center" wrapText="1"/>
    </xf>
    <xf numFmtId="166" fontId="2" fillId="0" borderId="4" xfId="1" applyNumberFormat="1" applyFont="1" applyFill="1" applyBorder="1" applyAlignment="1">
      <alignment horizontal="center" vertical="center" wrapText="1"/>
    </xf>
    <xf numFmtId="166" fontId="2" fillId="0" borderId="4" xfId="1" applyNumberFormat="1" applyFont="1" applyFill="1" applyBorder="1" applyAlignment="1">
      <alignment vertical="center" wrapText="1"/>
    </xf>
    <xf numFmtId="165" fontId="2" fillId="0" borderId="4" xfId="1" applyNumberFormat="1" applyFont="1" applyFill="1" applyBorder="1" applyAlignment="1">
      <alignment vertical="center" wrapText="1"/>
    </xf>
    <xf numFmtId="166" fontId="6" fillId="0" borderId="0" xfId="1" applyNumberFormat="1" applyFont="1" applyFill="1" applyAlignment="1">
      <alignment vertical="center" wrapText="1"/>
    </xf>
    <xf numFmtId="165" fontId="6" fillId="0" borderId="0" xfId="1" applyNumberFormat="1" applyFont="1" applyFill="1" applyAlignment="1">
      <alignment vertical="center" wrapText="1"/>
    </xf>
    <xf numFmtId="165" fontId="2" fillId="0" borderId="4" xfId="1"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5" fillId="0" borderId="0" xfId="0" applyFont="1" applyAlignment="1">
      <alignment vertical="center"/>
    </xf>
    <xf numFmtId="0" fontId="5"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11" fillId="0" borderId="0" xfId="0" applyFont="1" applyAlignment="1">
      <alignment vertical="center"/>
    </xf>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2" fillId="0" borderId="2" xfId="0" applyFont="1" applyBorder="1" applyAlignment="1">
      <alignment vertical="center" wrapText="1"/>
    </xf>
    <xf numFmtId="0" fontId="2" fillId="0" borderId="4" xfId="0" applyFont="1" applyBorder="1" applyAlignment="1">
      <alignment horizontal="center" vertical="center" wrapText="1"/>
    </xf>
    <xf numFmtId="166" fontId="2" fillId="0" borderId="4"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0" fontId="2" fillId="0" borderId="3" xfId="0" applyFont="1" applyBorder="1" applyAlignment="1">
      <alignment vertical="center" wrapText="1"/>
    </xf>
    <xf numFmtId="0" fontId="2" fillId="0" borderId="0" xfId="0" applyFont="1" applyAlignment="1">
      <alignment vertical="center" wrapText="1"/>
    </xf>
    <xf numFmtId="0" fontId="6" fillId="0" borderId="4" xfId="0" applyFont="1" applyBorder="1" applyAlignment="1">
      <alignment horizontal="center" vertical="center" wrapText="1"/>
    </xf>
    <xf numFmtId="166" fontId="6" fillId="0" borderId="4" xfId="0"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4" xfId="0" quotePrefix="1" applyFont="1" applyBorder="1" applyAlignment="1">
      <alignment horizontal="center" vertical="center" wrapText="1"/>
    </xf>
    <xf numFmtId="14" fontId="6" fillId="0" borderId="4" xfId="0" applyNumberFormat="1" applyFont="1" applyBorder="1" applyAlignment="1">
      <alignment horizontal="center" vertical="center" wrapText="1"/>
    </xf>
    <xf numFmtId="3" fontId="6" fillId="0" borderId="4"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166" fontId="3"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Alignment="1">
      <alignment vertical="center"/>
    </xf>
    <xf numFmtId="0" fontId="7" fillId="0" borderId="4" xfId="0" applyFont="1" applyBorder="1" applyAlignment="1">
      <alignment vertical="center" wrapText="1"/>
    </xf>
    <xf numFmtId="0" fontId="13" fillId="0" borderId="3" xfId="0" applyFont="1" applyBorder="1" applyAlignment="1">
      <alignment vertical="center" wrapText="1"/>
    </xf>
    <xf numFmtId="0" fontId="13" fillId="0" borderId="0" xfId="0" applyFont="1" applyAlignment="1">
      <alignment vertical="center" wrapText="1"/>
    </xf>
    <xf numFmtId="0" fontId="12" fillId="0" borderId="4" xfId="0" applyFont="1" applyBorder="1" applyAlignment="1">
      <alignment horizontal="center" vertical="center" wrapText="1"/>
    </xf>
    <xf numFmtId="0" fontId="5" fillId="0" borderId="4" xfId="0" applyFont="1" applyBorder="1" applyAlignment="1">
      <alignment horizontal="center" vertical="center" wrapText="1"/>
    </xf>
    <xf numFmtId="0" fontId="2" fillId="0" borderId="4" xfId="0" applyFont="1" applyBorder="1" applyAlignment="1">
      <alignment vertical="center" wrapText="1"/>
    </xf>
    <xf numFmtId="166" fontId="7" fillId="0" borderId="4" xfId="0" applyNumberFormat="1" applyFont="1" applyBorder="1" applyAlignment="1">
      <alignment horizontal="center" vertical="center" wrapText="1"/>
    </xf>
    <xf numFmtId="14" fontId="7" fillId="0" borderId="4" xfId="0" applyNumberFormat="1" applyFont="1" applyBorder="1" applyAlignment="1">
      <alignment horizontal="center" vertical="center" wrapText="1"/>
    </xf>
    <xf numFmtId="0" fontId="7" fillId="0" borderId="0" xfId="0" applyFont="1" applyAlignment="1">
      <alignment vertical="center" wrapText="1"/>
    </xf>
    <xf numFmtId="0" fontId="7" fillId="0" borderId="3" xfId="0" applyFont="1" applyBorder="1" applyAlignment="1">
      <alignment vertical="center" wrapText="1"/>
    </xf>
    <xf numFmtId="0" fontId="7" fillId="0" borderId="0" xfId="0" applyFont="1" applyAlignment="1">
      <alignment vertical="center"/>
    </xf>
    <xf numFmtId="166" fontId="3" fillId="0" borderId="0" xfId="0" applyNumberFormat="1" applyFont="1" applyAlignment="1">
      <alignment vertical="center"/>
    </xf>
    <xf numFmtId="0" fontId="15" fillId="0" borderId="4" xfId="0" applyFont="1" applyBorder="1" applyAlignment="1">
      <alignment vertical="top" wrapText="1"/>
    </xf>
    <xf numFmtId="0" fontId="11" fillId="0" borderId="8" xfId="0" applyFont="1" applyBorder="1" applyAlignment="1">
      <alignment horizontal="center" vertical="center" wrapText="1"/>
    </xf>
    <xf numFmtId="166" fontId="11" fillId="0" borderId="8" xfId="1" applyNumberFormat="1" applyFont="1" applyFill="1" applyBorder="1" applyAlignment="1">
      <alignment horizontal="center" vertical="center" wrapText="1"/>
    </xf>
    <xf numFmtId="165" fontId="11" fillId="0" borderId="8" xfId="1" applyNumberFormat="1" applyFont="1" applyFill="1" applyBorder="1" applyAlignment="1">
      <alignment horizontal="center" vertical="center" wrapText="1"/>
    </xf>
    <xf numFmtId="0" fontId="2" fillId="0" borderId="19" xfId="0" applyFont="1" applyBorder="1" applyAlignment="1">
      <alignment vertical="center" wrapText="1"/>
    </xf>
    <xf numFmtId="0" fontId="2" fillId="0" borderId="20" xfId="0" applyFont="1" applyBorder="1" applyAlignment="1">
      <alignment horizontal="center" vertical="center" wrapText="1"/>
    </xf>
    <xf numFmtId="0" fontId="2" fillId="0" borderId="20" xfId="0" applyFont="1" applyBorder="1" applyAlignment="1">
      <alignment vertical="center" wrapText="1"/>
    </xf>
    <xf numFmtId="166" fontId="2" fillId="0" borderId="20" xfId="1" applyNumberFormat="1" applyFont="1" applyFill="1" applyBorder="1" applyAlignment="1">
      <alignment vertical="center" wrapText="1"/>
    </xf>
    <xf numFmtId="165" fontId="2" fillId="0" borderId="20" xfId="1" applyNumberFormat="1" applyFont="1" applyFill="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lignment vertical="center" wrapText="1"/>
    </xf>
    <xf numFmtId="166" fontId="3" fillId="0" borderId="7" xfId="1" applyNumberFormat="1" applyFont="1" applyFill="1" applyBorder="1" applyAlignment="1">
      <alignment vertical="center" wrapText="1"/>
    </xf>
    <xf numFmtId="0" fontId="3" fillId="0" borderId="4" xfId="0" applyFont="1" applyBorder="1" applyAlignment="1">
      <alignment horizontal="right" vertical="center" wrapText="1"/>
    </xf>
    <xf numFmtId="0" fontId="4" fillId="0" borderId="4" xfId="0" applyFont="1" applyBorder="1" applyAlignment="1">
      <alignment horizontal="right" vertical="center" wrapText="1"/>
    </xf>
    <xf numFmtId="0" fontId="4" fillId="0" borderId="4" xfId="0" applyFont="1" applyBorder="1" applyAlignment="1">
      <alignment vertical="center" wrapText="1"/>
    </xf>
    <xf numFmtId="0" fontId="6" fillId="0" borderId="4" xfId="0" applyFont="1" applyBorder="1" applyAlignment="1">
      <alignment vertical="center" wrapText="1"/>
    </xf>
    <xf numFmtId="166" fontId="6" fillId="0" borderId="4" xfId="1" applyNumberFormat="1" applyFont="1" applyFill="1" applyBorder="1" applyAlignment="1">
      <alignment vertical="center" wrapText="1"/>
    </xf>
    <xf numFmtId="165" fontId="6" fillId="0" borderId="4" xfId="1" applyNumberFormat="1" applyFont="1" applyFill="1" applyBorder="1" applyAlignment="1">
      <alignment vertical="center" wrapText="1"/>
    </xf>
    <xf numFmtId="166" fontId="7" fillId="0" borderId="4" xfId="1" applyNumberFormat="1" applyFont="1" applyFill="1" applyBorder="1" applyAlignment="1">
      <alignment vertical="center" wrapText="1"/>
    </xf>
    <xf numFmtId="165" fontId="7" fillId="0" borderId="4" xfId="1" applyNumberFormat="1" applyFont="1" applyFill="1" applyBorder="1" applyAlignment="1">
      <alignment vertical="center" wrapText="1"/>
    </xf>
    <xf numFmtId="0" fontId="6" fillId="0" borderId="4" xfId="0" applyFont="1" applyBorder="1" applyAlignment="1">
      <alignment horizontal="left" vertical="center" wrapText="1"/>
    </xf>
    <xf numFmtId="166" fontId="4" fillId="0" borderId="4" xfId="1" applyNumberFormat="1" applyFont="1" applyFill="1" applyBorder="1" applyAlignment="1">
      <alignment vertical="center" wrapText="1"/>
    </xf>
    <xf numFmtId="0" fontId="15" fillId="0" borderId="4" xfId="0" applyFont="1" applyBorder="1" applyAlignment="1">
      <alignment vertical="center" wrapText="1"/>
    </xf>
    <xf numFmtId="0" fontId="6" fillId="0" borderId="4" xfId="0" quotePrefix="1" applyFont="1" applyBorder="1" applyAlignment="1">
      <alignment horizontal="left" vertical="center" wrapText="1"/>
    </xf>
    <xf numFmtId="0" fontId="16"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2" fillId="0" borderId="21" xfId="0" applyFont="1" applyBorder="1" applyAlignment="1">
      <alignment vertical="center" wrapText="1"/>
    </xf>
    <xf numFmtId="166" fontId="2" fillId="0" borderId="21" xfId="1" applyNumberFormat="1" applyFont="1" applyFill="1" applyBorder="1" applyAlignment="1">
      <alignment vertical="center" wrapText="1"/>
    </xf>
    <xf numFmtId="165" fontId="2" fillId="0" borderId="21" xfId="1" applyNumberFormat="1" applyFont="1" applyFill="1" applyBorder="1" applyAlignment="1">
      <alignment vertical="center" wrapText="1"/>
    </xf>
    <xf numFmtId="0" fontId="2" fillId="0" borderId="21" xfId="0" applyFont="1" applyBorder="1" applyAlignment="1">
      <alignment horizontal="center" vertical="center" wrapText="1"/>
    </xf>
    <xf numFmtId="0" fontId="3" fillId="0" borderId="2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166" fontId="5" fillId="0" borderId="8" xfId="1" applyNumberFormat="1" applyFont="1" applyFill="1" applyBorder="1" applyAlignment="1">
      <alignment horizontal="center" vertical="center" wrapText="1"/>
    </xf>
    <xf numFmtId="166" fontId="5" fillId="0" borderId="14" xfId="1" applyNumberFormat="1" applyFont="1" applyFill="1" applyBorder="1" applyAlignment="1">
      <alignment horizontal="center" vertical="center" wrapText="1"/>
    </xf>
    <xf numFmtId="166" fontId="5" fillId="0" borderId="13" xfId="1" applyNumberFormat="1" applyFont="1" applyFill="1" applyBorder="1" applyAlignment="1">
      <alignment horizontal="center" vertical="center" wrapText="1"/>
    </xf>
    <xf numFmtId="165" fontId="5" fillId="0" borderId="8" xfId="1" applyNumberFormat="1" applyFont="1" applyFill="1" applyBorder="1" applyAlignment="1">
      <alignment horizontal="center" vertical="center" wrapText="1"/>
    </xf>
    <xf numFmtId="165" fontId="5" fillId="0" borderId="14" xfId="1" applyNumberFormat="1" applyFont="1" applyFill="1" applyBorder="1" applyAlignment="1">
      <alignment horizontal="center" vertical="center" wrapText="1"/>
    </xf>
    <xf numFmtId="165" fontId="5" fillId="0" borderId="13" xfId="1" applyNumberFormat="1"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56"/>
  <sheetViews>
    <sheetView tabSelected="1" view="pageBreakPreview" zoomScale="60" zoomScaleNormal="100" workbookViewId="0">
      <pane xSplit="3" ySplit="8" topLeftCell="D9" activePane="bottomRight" state="frozen"/>
      <selection pane="topRight"/>
      <selection pane="bottomLeft"/>
      <selection pane="bottomRight" activeCell="AR4" sqref="AR4"/>
    </sheetView>
  </sheetViews>
  <sheetFormatPr defaultColWidth="9.140625" defaultRowHeight="15.75" outlineLevelCol="1"/>
  <cols>
    <col min="1" max="1" width="5" style="13" customWidth="1"/>
    <col min="2" max="2" width="21.85546875" style="14" customWidth="1"/>
    <col min="3" max="4" width="23.5703125" style="13" customWidth="1"/>
    <col min="5" max="5" width="12.85546875" style="13" customWidth="1"/>
    <col min="6" max="6" width="12.85546875" style="13" hidden="1" customWidth="1"/>
    <col min="7" max="7" width="23.85546875" style="14" customWidth="1"/>
    <col min="8" max="8" width="14" style="13" customWidth="1"/>
    <col min="9" max="9" width="20.42578125" style="10" customWidth="1"/>
    <col min="10" max="10" width="13.7109375" style="11" customWidth="1"/>
    <col min="11" max="11" width="15.85546875" style="13" customWidth="1"/>
    <col min="12" max="12" width="15.28515625" style="13" customWidth="1"/>
    <col min="13" max="13" width="13.5703125" style="13" hidden="1" customWidth="1"/>
    <col min="14" max="14" width="16.28515625" style="13" hidden="1" customWidth="1"/>
    <col min="15" max="15" width="12.42578125" style="13" customWidth="1"/>
    <col min="16" max="16" width="12.42578125" style="13" hidden="1" customWidth="1"/>
    <col min="17" max="17" width="7" style="13" hidden="1" customWidth="1"/>
    <col min="18" max="18" width="19.85546875" style="13" hidden="1" customWidth="1"/>
    <col min="19" max="19" width="15.7109375" style="13" hidden="1" customWidth="1"/>
    <col min="20" max="20" width="17.85546875" style="13" customWidth="1"/>
    <col min="21" max="21" width="12.5703125" style="13" hidden="1" customWidth="1"/>
    <col min="22" max="22" width="13.85546875" style="13" hidden="1" customWidth="1"/>
    <col min="23" max="23" width="16" style="13" hidden="1" customWidth="1"/>
    <col min="24" max="24" width="24.7109375" style="13" customWidth="1"/>
    <col min="25" max="25" width="13.85546875" style="13" hidden="1" customWidth="1"/>
    <col min="26" max="26" width="12" style="13" hidden="1" customWidth="1"/>
    <col min="27" max="27" width="11.28515625" style="13" hidden="1" customWidth="1"/>
    <col min="28" max="28" width="12.7109375" style="13" customWidth="1"/>
    <col min="29" max="31" width="15" style="40" hidden="1" customWidth="1" outlineLevel="1"/>
    <col min="32" max="32" width="20" style="40" hidden="1" customWidth="1" outlineLevel="1"/>
    <col min="33" max="34" width="9.140625" style="20" hidden="1" customWidth="1" outlineLevel="1"/>
    <col min="35" max="35" width="20" style="17" customWidth="1" collapsed="1"/>
    <col min="36" max="16384" width="9.140625" style="17"/>
  </cols>
  <sheetData>
    <row r="1" spans="1:35">
      <c r="I1" s="1"/>
      <c r="J1" s="2"/>
      <c r="AC1" s="15"/>
      <c r="AD1" s="15"/>
      <c r="AE1" s="15"/>
      <c r="AF1" s="15"/>
      <c r="AG1" s="16"/>
      <c r="AH1" s="16"/>
    </row>
    <row r="2" spans="1:35" s="18" customFormat="1">
      <c r="A2" s="95" t="s">
        <v>247</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7"/>
      <c r="AD2" s="97"/>
      <c r="AE2" s="97"/>
      <c r="AF2" s="97"/>
      <c r="AG2" s="97"/>
      <c r="AH2" s="97"/>
    </row>
    <row r="3" spans="1:35">
      <c r="A3" s="19"/>
      <c r="B3" s="17"/>
      <c r="C3" s="19"/>
      <c r="D3" s="19"/>
      <c r="E3" s="19"/>
      <c r="F3" s="19"/>
      <c r="G3" s="17"/>
      <c r="H3" s="19"/>
      <c r="I3" s="3"/>
      <c r="J3" s="4"/>
      <c r="K3" s="19"/>
      <c r="L3" s="19"/>
      <c r="M3" s="19"/>
      <c r="N3" s="19"/>
      <c r="O3" s="19"/>
      <c r="P3" s="19"/>
      <c r="Q3" s="19"/>
      <c r="R3" s="19"/>
      <c r="S3" s="19"/>
      <c r="T3" s="19"/>
      <c r="U3" s="19"/>
      <c r="V3" s="19"/>
      <c r="W3" s="19"/>
      <c r="X3" s="19"/>
      <c r="Y3" s="19"/>
      <c r="Z3" s="19"/>
      <c r="AA3" s="19"/>
      <c r="AB3" s="19"/>
      <c r="AC3" s="20"/>
      <c r="AD3" s="20"/>
      <c r="AE3" s="20"/>
      <c r="AF3" s="20"/>
    </row>
    <row r="4" spans="1:35" s="21" customFormat="1">
      <c r="A4" s="101" t="s">
        <v>0</v>
      </c>
      <c r="B4" s="101" t="s">
        <v>1</v>
      </c>
      <c r="C4" s="98" t="s">
        <v>107</v>
      </c>
      <c r="D4" s="99"/>
      <c r="E4" s="99"/>
      <c r="F4" s="99"/>
      <c r="G4" s="99"/>
      <c r="H4" s="99"/>
      <c r="I4" s="99"/>
      <c r="J4" s="100"/>
      <c r="K4" s="98" t="s">
        <v>102</v>
      </c>
      <c r="L4" s="100"/>
      <c r="M4" s="98" t="s">
        <v>104</v>
      </c>
      <c r="N4" s="99"/>
      <c r="O4" s="99"/>
      <c r="P4" s="99"/>
      <c r="Q4" s="99"/>
      <c r="R4" s="99"/>
      <c r="S4" s="99"/>
      <c r="T4" s="99"/>
      <c r="U4" s="99"/>
      <c r="V4" s="99"/>
      <c r="W4" s="101" t="s">
        <v>327</v>
      </c>
      <c r="X4" s="101" t="s">
        <v>113</v>
      </c>
      <c r="Y4" s="101" t="s">
        <v>328</v>
      </c>
      <c r="Z4" s="101" t="s">
        <v>100</v>
      </c>
      <c r="AA4" s="101" t="s">
        <v>101</v>
      </c>
      <c r="AB4" s="101" t="s">
        <v>3</v>
      </c>
      <c r="AC4" s="20"/>
      <c r="AD4" s="20"/>
      <c r="AE4" s="20"/>
      <c r="AF4" s="20"/>
      <c r="AG4" s="20"/>
      <c r="AH4" s="20"/>
    </row>
    <row r="5" spans="1:35" s="21" customFormat="1" ht="31.5">
      <c r="A5" s="102"/>
      <c r="B5" s="102"/>
      <c r="C5" s="101" t="s">
        <v>2</v>
      </c>
      <c r="D5" s="101" t="s">
        <v>378</v>
      </c>
      <c r="E5" s="101" t="s">
        <v>106</v>
      </c>
      <c r="F5" s="101" t="s">
        <v>266</v>
      </c>
      <c r="G5" s="101" t="s">
        <v>99</v>
      </c>
      <c r="H5" s="101" t="s">
        <v>98</v>
      </c>
      <c r="I5" s="107" t="s">
        <v>329</v>
      </c>
      <c r="J5" s="110" t="s">
        <v>330</v>
      </c>
      <c r="K5" s="101" t="s">
        <v>103</v>
      </c>
      <c r="L5" s="101" t="s">
        <v>109</v>
      </c>
      <c r="M5" s="101" t="s">
        <v>331</v>
      </c>
      <c r="N5" s="101" t="s">
        <v>108</v>
      </c>
      <c r="O5" s="101" t="s">
        <v>105</v>
      </c>
      <c r="P5" s="106" t="s">
        <v>112</v>
      </c>
      <c r="Q5" s="106"/>
      <c r="R5" s="106"/>
      <c r="S5" s="106"/>
      <c r="T5" s="104" t="s">
        <v>332</v>
      </c>
      <c r="U5" s="105"/>
      <c r="V5" s="101" t="s">
        <v>333</v>
      </c>
      <c r="W5" s="102"/>
      <c r="X5" s="102"/>
      <c r="Y5" s="102"/>
      <c r="Z5" s="102"/>
      <c r="AA5" s="102"/>
      <c r="AB5" s="102"/>
      <c r="AC5" s="23" t="s">
        <v>3</v>
      </c>
      <c r="AD5" s="24" t="s">
        <v>4</v>
      </c>
      <c r="AE5" s="24" t="s">
        <v>5</v>
      </c>
      <c r="AF5" s="24" t="s">
        <v>6</v>
      </c>
      <c r="AG5" s="24" t="s">
        <v>7</v>
      </c>
      <c r="AH5" s="25" t="s">
        <v>8</v>
      </c>
    </row>
    <row r="6" spans="1:35" s="21" customFormat="1">
      <c r="A6" s="102"/>
      <c r="B6" s="102"/>
      <c r="C6" s="102"/>
      <c r="D6" s="102"/>
      <c r="E6" s="102"/>
      <c r="F6" s="102"/>
      <c r="G6" s="102"/>
      <c r="H6" s="102"/>
      <c r="I6" s="108"/>
      <c r="J6" s="111"/>
      <c r="K6" s="102"/>
      <c r="L6" s="102"/>
      <c r="M6" s="102"/>
      <c r="N6" s="102"/>
      <c r="O6" s="102"/>
      <c r="P6" s="104" t="s">
        <v>114</v>
      </c>
      <c r="Q6" s="105"/>
      <c r="R6" s="101" t="s">
        <v>342</v>
      </c>
      <c r="S6" s="101" t="s">
        <v>334</v>
      </c>
      <c r="T6" s="113" t="s">
        <v>110</v>
      </c>
      <c r="U6" s="115" t="s">
        <v>111</v>
      </c>
      <c r="V6" s="102"/>
      <c r="W6" s="102"/>
      <c r="X6" s="102"/>
      <c r="Y6" s="102"/>
      <c r="Z6" s="102"/>
      <c r="AA6" s="102"/>
      <c r="AB6" s="102"/>
      <c r="AC6" s="23"/>
      <c r="AD6" s="24"/>
      <c r="AE6" s="24"/>
      <c r="AF6" s="24"/>
      <c r="AG6" s="24"/>
      <c r="AH6" s="25"/>
    </row>
    <row r="7" spans="1:35" s="21" customFormat="1" ht="31.5">
      <c r="A7" s="103"/>
      <c r="B7" s="103"/>
      <c r="C7" s="103"/>
      <c r="D7" s="103"/>
      <c r="E7" s="103"/>
      <c r="F7" s="103"/>
      <c r="G7" s="103"/>
      <c r="H7" s="103"/>
      <c r="I7" s="109"/>
      <c r="J7" s="112"/>
      <c r="K7" s="103"/>
      <c r="L7" s="103"/>
      <c r="M7" s="103"/>
      <c r="N7" s="103"/>
      <c r="O7" s="103"/>
      <c r="P7" s="22" t="s">
        <v>116</v>
      </c>
      <c r="Q7" s="22" t="s">
        <v>115</v>
      </c>
      <c r="R7" s="103"/>
      <c r="S7" s="103"/>
      <c r="T7" s="114"/>
      <c r="U7" s="116"/>
      <c r="V7" s="103"/>
      <c r="W7" s="103"/>
      <c r="X7" s="103"/>
      <c r="Y7" s="103"/>
      <c r="Z7" s="103"/>
      <c r="AA7" s="103"/>
      <c r="AB7" s="103"/>
      <c r="AC7" s="23"/>
      <c r="AD7" s="24"/>
      <c r="AE7" s="24"/>
      <c r="AF7" s="24"/>
      <c r="AG7" s="24"/>
      <c r="AH7" s="25"/>
    </row>
    <row r="8" spans="1:35" s="29" customFormat="1">
      <c r="A8" s="65">
        <v>1</v>
      </c>
      <c r="B8" s="65">
        <v>2</v>
      </c>
      <c r="C8" s="65">
        <v>3</v>
      </c>
      <c r="D8" s="65"/>
      <c r="E8" s="65">
        <v>4</v>
      </c>
      <c r="F8" s="65"/>
      <c r="G8" s="65">
        <v>5</v>
      </c>
      <c r="H8" s="65">
        <v>6</v>
      </c>
      <c r="I8" s="66">
        <v>7</v>
      </c>
      <c r="J8" s="67">
        <v>8</v>
      </c>
      <c r="K8" s="65">
        <v>9</v>
      </c>
      <c r="L8" s="65">
        <v>10</v>
      </c>
      <c r="M8" s="65">
        <v>11</v>
      </c>
      <c r="N8" s="65">
        <v>12</v>
      </c>
      <c r="O8" s="65">
        <v>13</v>
      </c>
      <c r="P8" s="65">
        <v>14</v>
      </c>
      <c r="Q8" s="65">
        <v>15</v>
      </c>
      <c r="R8" s="65">
        <v>16</v>
      </c>
      <c r="S8" s="65">
        <v>17</v>
      </c>
      <c r="T8" s="65">
        <v>18</v>
      </c>
      <c r="U8" s="65">
        <v>19</v>
      </c>
      <c r="V8" s="65">
        <v>20</v>
      </c>
      <c r="W8" s="65">
        <v>21</v>
      </c>
      <c r="X8" s="65">
        <v>22</v>
      </c>
      <c r="Y8" s="65">
        <v>23</v>
      </c>
      <c r="Z8" s="65">
        <v>24</v>
      </c>
      <c r="AA8" s="65">
        <v>25</v>
      </c>
      <c r="AB8" s="65"/>
      <c r="AC8" s="26">
        <v>22</v>
      </c>
      <c r="AD8" s="27">
        <v>23</v>
      </c>
      <c r="AE8" s="27">
        <v>24</v>
      </c>
      <c r="AF8" s="27">
        <v>25</v>
      </c>
      <c r="AG8" s="27">
        <v>26</v>
      </c>
      <c r="AH8" s="28">
        <v>27</v>
      </c>
    </row>
    <row r="9" spans="1:35" s="34" customFormat="1">
      <c r="A9" s="73"/>
      <c r="B9" s="73" t="s">
        <v>9</v>
      </c>
      <c r="C9" s="73"/>
      <c r="D9" s="73"/>
      <c r="E9" s="73"/>
      <c r="F9" s="73"/>
      <c r="G9" s="74"/>
      <c r="H9" s="73"/>
      <c r="I9" s="75">
        <f>+I10+I41</f>
        <v>10061586.4</v>
      </c>
      <c r="J9" s="75">
        <f>+J10+J41</f>
        <v>6997.3270000000002</v>
      </c>
      <c r="K9" s="73"/>
      <c r="L9" s="73"/>
      <c r="M9" s="73"/>
      <c r="N9" s="73"/>
      <c r="O9" s="73"/>
      <c r="P9" s="73"/>
      <c r="Q9" s="73"/>
      <c r="R9" s="73"/>
      <c r="S9" s="73"/>
      <c r="T9" s="75">
        <f>+T10+T41</f>
        <v>1312186.6000000001</v>
      </c>
      <c r="U9" s="73"/>
      <c r="V9" s="73"/>
      <c r="W9" s="73"/>
      <c r="X9" s="73"/>
      <c r="Y9" s="73"/>
      <c r="Z9" s="73"/>
      <c r="AA9" s="73"/>
      <c r="AB9" s="73"/>
      <c r="AC9" s="32" t="s">
        <v>10</v>
      </c>
      <c r="AD9" s="33"/>
      <c r="AE9" s="33"/>
      <c r="AF9" s="33"/>
    </row>
    <row r="10" spans="1:35" s="34" customFormat="1" ht="31.5">
      <c r="A10" s="76" t="s">
        <v>11</v>
      </c>
      <c r="B10" s="31" t="s">
        <v>117</v>
      </c>
      <c r="C10" s="30"/>
      <c r="D10" s="30"/>
      <c r="E10" s="30"/>
      <c r="F10" s="30"/>
      <c r="G10" s="31"/>
      <c r="H10" s="30"/>
      <c r="I10" s="5">
        <f>+I11+I33+I39</f>
        <v>1483686.4</v>
      </c>
      <c r="J10" s="5">
        <f>+J11+J33+J39</f>
        <v>1489.1599999999999</v>
      </c>
      <c r="K10" s="30"/>
      <c r="L10" s="30"/>
      <c r="M10" s="30"/>
      <c r="N10" s="30"/>
      <c r="O10" s="30"/>
      <c r="P10" s="30"/>
      <c r="Q10" s="30"/>
      <c r="R10" s="30"/>
      <c r="S10" s="30"/>
      <c r="T10" s="5">
        <f>+T11+T33+T39</f>
        <v>1312186.6000000001</v>
      </c>
      <c r="U10" s="30"/>
      <c r="V10" s="30"/>
      <c r="W10" s="30"/>
      <c r="X10" s="30"/>
      <c r="Y10" s="30"/>
      <c r="Z10" s="30"/>
      <c r="AA10" s="30"/>
      <c r="AB10" s="30"/>
      <c r="AC10" s="32"/>
      <c r="AD10" s="33"/>
      <c r="AE10" s="33"/>
      <c r="AF10" s="33"/>
    </row>
    <row r="11" spans="1:35" s="34" customFormat="1" ht="38.25" customHeight="1">
      <c r="A11" s="77" t="s">
        <v>21</v>
      </c>
      <c r="B11" s="78" t="s">
        <v>118</v>
      </c>
      <c r="C11" s="30"/>
      <c r="D11" s="30"/>
      <c r="E11" s="30"/>
      <c r="F11" s="30"/>
      <c r="G11" s="28" t="s">
        <v>382</v>
      </c>
      <c r="H11" s="30"/>
      <c r="I11" s="5">
        <f>SUM(I12:I32)</f>
        <v>1360839.4</v>
      </c>
      <c r="J11" s="5">
        <f>SUM(J12:J32)</f>
        <v>734.27699999999993</v>
      </c>
      <c r="K11" s="30"/>
      <c r="L11" s="30"/>
      <c r="M11" s="30"/>
      <c r="N11" s="30"/>
      <c r="O11" s="30"/>
      <c r="P11" s="30"/>
      <c r="Q11" s="30"/>
      <c r="R11" s="30"/>
      <c r="S11" s="30"/>
      <c r="T11" s="5">
        <f>SUM(T12:T32)</f>
        <v>1208173.2000000002</v>
      </c>
      <c r="U11" s="30"/>
      <c r="V11" s="30"/>
      <c r="W11" s="30"/>
      <c r="X11" s="30"/>
      <c r="Y11" s="30"/>
      <c r="Z11" s="30"/>
      <c r="AA11" s="30"/>
      <c r="AB11" s="30"/>
      <c r="AC11" s="32"/>
      <c r="AD11" s="33"/>
      <c r="AE11" s="33"/>
      <c r="AF11" s="33"/>
      <c r="AI11" s="63">
        <f>+T11-T15</f>
        <v>1203905.2000000002</v>
      </c>
    </row>
    <row r="12" spans="1:35" s="20" customFormat="1" ht="63">
      <c r="A12" s="57">
        <v>1</v>
      </c>
      <c r="B12" s="57" t="s">
        <v>13</v>
      </c>
      <c r="C12" s="57" t="s">
        <v>318</v>
      </c>
      <c r="D12" s="57" t="s">
        <v>379</v>
      </c>
      <c r="E12" s="57" t="s">
        <v>162</v>
      </c>
      <c r="F12" s="57" t="s">
        <v>59</v>
      </c>
      <c r="G12" s="57" t="s">
        <v>175</v>
      </c>
      <c r="H12" s="57"/>
      <c r="I12" s="8">
        <v>1500</v>
      </c>
      <c r="J12" s="9">
        <v>1.5</v>
      </c>
      <c r="K12" s="57" t="s">
        <v>210</v>
      </c>
      <c r="L12" s="36"/>
      <c r="M12" s="37">
        <f>I12</f>
        <v>1500</v>
      </c>
      <c r="N12" s="36" t="s">
        <v>314</v>
      </c>
      <c r="O12" s="57" t="s">
        <v>226</v>
      </c>
      <c r="P12" s="36" t="s">
        <v>228</v>
      </c>
      <c r="Q12" s="36"/>
      <c r="R12" s="38"/>
      <c r="S12" s="36"/>
      <c r="T12" s="37">
        <v>1500</v>
      </c>
      <c r="U12" s="37"/>
      <c r="V12" s="36" t="s">
        <v>316</v>
      </c>
      <c r="W12" s="36" t="s">
        <v>317</v>
      </c>
      <c r="X12" s="36" t="s">
        <v>245</v>
      </c>
      <c r="Y12" s="36"/>
      <c r="Z12" s="36"/>
      <c r="AA12" s="36"/>
      <c r="AB12" s="36"/>
      <c r="AC12" s="39"/>
      <c r="AD12" s="40"/>
      <c r="AE12" s="40"/>
      <c r="AF12" s="40"/>
    </row>
    <row r="13" spans="1:35" ht="78.75">
      <c r="A13" s="57">
        <v>2</v>
      </c>
      <c r="B13" s="79" t="s">
        <v>13</v>
      </c>
      <c r="C13" s="79" t="s">
        <v>142</v>
      </c>
      <c r="D13" s="57" t="s">
        <v>379</v>
      </c>
      <c r="E13" s="79" t="s">
        <v>265</v>
      </c>
      <c r="F13" s="79" t="s">
        <v>267</v>
      </c>
      <c r="G13" s="79"/>
      <c r="H13" s="79" t="s">
        <v>191</v>
      </c>
      <c r="I13" s="80">
        <v>1080</v>
      </c>
      <c r="J13" s="81">
        <v>3.5</v>
      </c>
      <c r="K13" s="79" t="s">
        <v>248</v>
      </c>
      <c r="L13" s="41" t="s">
        <v>251</v>
      </c>
      <c r="M13" s="42">
        <f t="shared" ref="M13:M18" si="0">T13</f>
        <v>1080</v>
      </c>
      <c r="N13" s="41" t="s">
        <v>314</v>
      </c>
      <c r="O13" s="79" t="s">
        <v>305</v>
      </c>
      <c r="P13" s="41"/>
      <c r="Q13" s="41" t="s">
        <v>228</v>
      </c>
      <c r="R13" s="41"/>
      <c r="S13" s="41"/>
      <c r="T13" s="6">
        <v>1080</v>
      </c>
      <c r="U13" s="41"/>
      <c r="V13" s="36">
        <v>2019</v>
      </c>
      <c r="W13" s="36"/>
      <c r="X13" s="36" t="s">
        <v>245</v>
      </c>
      <c r="Y13" s="41"/>
      <c r="Z13" s="41"/>
      <c r="AA13" s="41"/>
      <c r="AB13" s="41"/>
      <c r="AC13" s="39"/>
    </row>
    <row r="14" spans="1:35" s="20" customFormat="1" ht="63">
      <c r="A14" s="57">
        <v>3</v>
      </c>
      <c r="B14" s="57" t="s">
        <v>119</v>
      </c>
      <c r="C14" s="57" t="s">
        <v>143</v>
      </c>
      <c r="D14" s="57" t="s">
        <v>379</v>
      </c>
      <c r="E14" s="57" t="s">
        <v>163</v>
      </c>
      <c r="F14" s="57" t="s">
        <v>171</v>
      </c>
      <c r="G14" s="57" t="s">
        <v>176</v>
      </c>
      <c r="H14" s="57" t="s">
        <v>192</v>
      </c>
      <c r="I14" s="8">
        <v>48000</v>
      </c>
      <c r="J14" s="9">
        <v>5.38</v>
      </c>
      <c r="K14" s="57" t="s">
        <v>211</v>
      </c>
      <c r="L14" s="36"/>
      <c r="M14" s="37">
        <f t="shared" si="0"/>
        <v>48000</v>
      </c>
      <c r="N14" s="36" t="s">
        <v>314</v>
      </c>
      <c r="O14" s="57" t="s">
        <v>227</v>
      </c>
      <c r="P14" s="36"/>
      <c r="Q14" s="36" t="s">
        <v>228</v>
      </c>
      <c r="R14" s="36"/>
      <c r="S14" s="36"/>
      <c r="T14" s="7">
        <v>48000</v>
      </c>
      <c r="U14" s="36"/>
      <c r="V14" s="36" t="s">
        <v>298</v>
      </c>
      <c r="W14" s="36" t="s">
        <v>299</v>
      </c>
      <c r="X14" s="36" t="s">
        <v>245</v>
      </c>
      <c r="Y14" s="36"/>
      <c r="Z14" s="36"/>
      <c r="AA14" s="36"/>
      <c r="AB14" s="36"/>
      <c r="AC14" s="39"/>
      <c r="AD14" s="40"/>
      <c r="AE14" s="40"/>
      <c r="AF14" s="40"/>
    </row>
    <row r="15" spans="1:35" s="62" customFormat="1" ht="110.25">
      <c r="A15" s="52">
        <v>4</v>
      </c>
      <c r="B15" s="52" t="s">
        <v>120</v>
      </c>
      <c r="C15" s="52" t="s">
        <v>144</v>
      </c>
      <c r="D15" s="52" t="s">
        <v>379</v>
      </c>
      <c r="E15" s="52" t="s">
        <v>43</v>
      </c>
      <c r="F15" s="52" t="s">
        <v>268</v>
      </c>
      <c r="G15" s="52" t="s">
        <v>177</v>
      </c>
      <c r="H15" s="52" t="s">
        <v>193</v>
      </c>
      <c r="I15" s="82">
        <v>4268</v>
      </c>
      <c r="J15" s="83">
        <v>9</v>
      </c>
      <c r="K15" s="52" t="s">
        <v>212</v>
      </c>
      <c r="L15" s="49"/>
      <c r="M15" s="58">
        <f t="shared" si="0"/>
        <v>4268</v>
      </c>
      <c r="N15" s="49" t="s">
        <v>314</v>
      </c>
      <c r="O15" s="52" t="s">
        <v>229</v>
      </c>
      <c r="P15" s="49"/>
      <c r="Q15" s="49"/>
      <c r="R15" s="49"/>
      <c r="S15" s="49"/>
      <c r="T15" s="58">
        <f>I15</f>
        <v>4268</v>
      </c>
      <c r="U15" s="49"/>
      <c r="V15" s="59">
        <v>43040</v>
      </c>
      <c r="W15" s="49"/>
      <c r="X15" s="49" t="s">
        <v>380</v>
      </c>
      <c r="Y15" s="49" t="s">
        <v>369</v>
      </c>
      <c r="Z15" s="49"/>
      <c r="AA15" s="52"/>
      <c r="AB15" s="52"/>
      <c r="AC15" s="61"/>
      <c r="AD15" s="60"/>
      <c r="AE15" s="60"/>
      <c r="AF15" s="60"/>
    </row>
    <row r="16" spans="1:35" s="20" customFormat="1" ht="94.5">
      <c r="A16" s="57">
        <v>5</v>
      </c>
      <c r="B16" s="79" t="s">
        <v>121</v>
      </c>
      <c r="C16" s="57" t="s">
        <v>145</v>
      </c>
      <c r="D16" s="57" t="s">
        <v>379</v>
      </c>
      <c r="E16" s="57" t="s">
        <v>164</v>
      </c>
      <c r="F16" s="57" t="s">
        <v>269</v>
      </c>
      <c r="G16" s="57" t="s">
        <v>178</v>
      </c>
      <c r="H16" s="57" t="s">
        <v>194</v>
      </c>
      <c r="I16" s="8">
        <v>25911</v>
      </c>
      <c r="J16" s="9">
        <v>105</v>
      </c>
      <c r="K16" s="57" t="s">
        <v>326</v>
      </c>
      <c r="L16" s="36"/>
      <c r="M16" s="37">
        <f t="shared" si="0"/>
        <v>25911.9</v>
      </c>
      <c r="N16" s="36" t="s">
        <v>314</v>
      </c>
      <c r="O16" s="57" t="s">
        <v>230</v>
      </c>
      <c r="P16" s="36" t="s">
        <v>228</v>
      </c>
      <c r="Q16" s="36"/>
      <c r="R16" s="7">
        <v>898231000</v>
      </c>
      <c r="S16" s="36"/>
      <c r="T16" s="7">
        <v>25911.9</v>
      </c>
      <c r="U16" s="36"/>
      <c r="V16" s="36" t="s">
        <v>297</v>
      </c>
      <c r="W16" s="36"/>
      <c r="X16" s="36" t="s">
        <v>245</v>
      </c>
      <c r="Y16" s="36"/>
      <c r="Z16" s="36"/>
      <c r="AA16" s="36"/>
      <c r="AB16" s="36"/>
      <c r="AC16" s="39"/>
      <c r="AD16" s="40"/>
      <c r="AE16" s="40"/>
      <c r="AF16" s="40"/>
    </row>
    <row r="17" spans="1:35" ht="126">
      <c r="A17" s="57">
        <v>6</v>
      </c>
      <c r="B17" s="79" t="s">
        <v>123</v>
      </c>
      <c r="C17" s="79" t="s">
        <v>146</v>
      </c>
      <c r="D17" s="57" t="s">
        <v>379</v>
      </c>
      <c r="E17" s="79" t="s">
        <v>166</v>
      </c>
      <c r="F17" s="79" t="s">
        <v>271</v>
      </c>
      <c r="G17" s="84" t="s">
        <v>376</v>
      </c>
      <c r="H17" s="79" t="s">
        <v>196</v>
      </c>
      <c r="I17" s="80">
        <v>2075</v>
      </c>
      <c r="J17" s="81">
        <v>3</v>
      </c>
      <c r="K17" s="79" t="s">
        <v>214</v>
      </c>
      <c r="L17" s="41"/>
      <c r="M17" s="42">
        <f t="shared" si="0"/>
        <v>2074</v>
      </c>
      <c r="N17" s="41" t="s">
        <v>314</v>
      </c>
      <c r="O17" s="79" t="s">
        <v>232</v>
      </c>
      <c r="P17" s="41"/>
      <c r="Q17" s="41" t="s">
        <v>228</v>
      </c>
      <c r="R17" s="6">
        <v>113000000</v>
      </c>
      <c r="S17" s="41"/>
      <c r="T17" s="6">
        <v>2074</v>
      </c>
      <c r="U17" s="6"/>
      <c r="V17" s="41">
        <v>2015</v>
      </c>
      <c r="W17" s="41"/>
      <c r="X17" s="41" t="s">
        <v>245</v>
      </c>
      <c r="Y17" s="41"/>
      <c r="Z17" s="41"/>
      <c r="AA17" s="41"/>
      <c r="AB17" s="41"/>
      <c r="AC17" s="39"/>
    </row>
    <row r="18" spans="1:35" s="20" customFormat="1" ht="63">
      <c r="A18" s="57">
        <v>7</v>
      </c>
      <c r="B18" s="57" t="s">
        <v>124</v>
      </c>
      <c r="C18" s="57" t="s">
        <v>17</v>
      </c>
      <c r="D18" s="57" t="s">
        <v>379</v>
      </c>
      <c r="E18" s="57" t="s">
        <v>167</v>
      </c>
      <c r="F18" s="57" t="s">
        <v>268</v>
      </c>
      <c r="G18" s="57" t="s">
        <v>180</v>
      </c>
      <c r="H18" s="57" t="s">
        <v>197</v>
      </c>
      <c r="I18" s="8">
        <v>4000</v>
      </c>
      <c r="J18" s="9">
        <v>13.2</v>
      </c>
      <c r="K18" s="57" t="s">
        <v>249</v>
      </c>
      <c r="L18" s="36" t="s">
        <v>250</v>
      </c>
      <c r="M18" s="37">
        <f t="shared" si="0"/>
        <v>3516</v>
      </c>
      <c r="N18" s="36" t="s">
        <v>291</v>
      </c>
      <c r="O18" s="57" t="s">
        <v>233</v>
      </c>
      <c r="P18" s="36"/>
      <c r="Q18" s="36" t="s">
        <v>335</v>
      </c>
      <c r="R18" s="36"/>
      <c r="S18" s="36"/>
      <c r="T18" s="8">
        <v>3516</v>
      </c>
      <c r="U18" s="8"/>
      <c r="V18" s="36">
        <v>2017</v>
      </c>
      <c r="W18" s="36"/>
      <c r="X18" s="36" t="s">
        <v>245</v>
      </c>
      <c r="Y18" s="36"/>
      <c r="Z18" s="36"/>
      <c r="AA18" s="36"/>
      <c r="AB18" s="36"/>
      <c r="AC18" s="39"/>
      <c r="AD18" s="40"/>
      <c r="AE18" s="40"/>
      <c r="AF18" s="40"/>
    </row>
    <row r="19" spans="1:35" s="20" customFormat="1" ht="110.25">
      <c r="A19" s="57">
        <v>8</v>
      </c>
      <c r="B19" s="57" t="s">
        <v>125</v>
      </c>
      <c r="C19" s="57" t="s">
        <v>147</v>
      </c>
      <c r="D19" s="57" t="s">
        <v>379</v>
      </c>
      <c r="E19" s="57" t="s">
        <v>162</v>
      </c>
      <c r="F19" s="57" t="s">
        <v>59</v>
      </c>
      <c r="G19" s="57" t="s">
        <v>181</v>
      </c>
      <c r="H19" s="57" t="s">
        <v>198</v>
      </c>
      <c r="I19" s="8">
        <v>343126</v>
      </c>
      <c r="J19" s="9">
        <v>222.2</v>
      </c>
      <c r="K19" s="57" t="s">
        <v>215</v>
      </c>
      <c r="L19" s="36"/>
      <c r="M19" s="37">
        <f>I19</f>
        <v>343126</v>
      </c>
      <c r="N19" s="36" t="s">
        <v>344</v>
      </c>
      <c r="O19" s="57" t="s">
        <v>234</v>
      </c>
      <c r="P19" s="36"/>
      <c r="Q19" s="36" t="s">
        <v>228</v>
      </c>
      <c r="R19" s="38">
        <v>2580615000</v>
      </c>
      <c r="S19" s="38"/>
      <c r="T19" s="37">
        <v>343126</v>
      </c>
      <c r="U19" s="37"/>
      <c r="V19" s="44" t="s">
        <v>319</v>
      </c>
      <c r="W19" s="36" t="s">
        <v>325</v>
      </c>
      <c r="X19" s="36" t="s">
        <v>245</v>
      </c>
      <c r="Y19" s="36"/>
      <c r="Z19" s="36"/>
      <c r="AA19" s="36"/>
      <c r="AB19" s="36"/>
      <c r="AC19" s="39"/>
      <c r="AD19" s="40"/>
      <c r="AE19" s="40"/>
      <c r="AF19" s="40"/>
      <c r="AI19" s="40" t="s">
        <v>353</v>
      </c>
    </row>
    <row r="20" spans="1:35" s="20" customFormat="1" ht="189">
      <c r="A20" s="57">
        <v>9</v>
      </c>
      <c r="B20" s="57" t="s">
        <v>126</v>
      </c>
      <c r="C20" s="57" t="s">
        <v>148</v>
      </c>
      <c r="D20" s="57" t="s">
        <v>379</v>
      </c>
      <c r="E20" s="57" t="s">
        <v>168</v>
      </c>
      <c r="F20" s="57" t="s">
        <v>171</v>
      </c>
      <c r="G20" s="57"/>
      <c r="H20" s="57" t="s">
        <v>199</v>
      </c>
      <c r="I20" s="8">
        <v>350000</v>
      </c>
      <c r="J20" s="9">
        <v>76.650000000000006</v>
      </c>
      <c r="K20" s="57" t="s">
        <v>216</v>
      </c>
      <c r="L20" s="36"/>
      <c r="M20" s="37">
        <f t="shared" ref="M20:M27" si="1">T20</f>
        <v>198767.7</v>
      </c>
      <c r="N20" s="36" t="s">
        <v>314</v>
      </c>
      <c r="O20" s="57" t="s">
        <v>235</v>
      </c>
      <c r="P20" s="36" t="s">
        <v>228</v>
      </c>
      <c r="Q20" s="36"/>
      <c r="R20" s="36"/>
      <c r="S20" s="36"/>
      <c r="T20" s="8">
        <v>198767.7</v>
      </c>
      <c r="U20" s="36"/>
      <c r="V20" s="43">
        <v>43606</v>
      </c>
      <c r="W20" s="36"/>
      <c r="X20" s="36" t="s">
        <v>245</v>
      </c>
      <c r="Y20" s="36"/>
      <c r="Z20" s="36"/>
      <c r="AA20" s="36"/>
      <c r="AB20" s="36"/>
      <c r="AC20" s="39"/>
      <c r="AD20" s="40"/>
      <c r="AE20" s="40"/>
      <c r="AF20" s="40"/>
    </row>
    <row r="21" spans="1:35" ht="252">
      <c r="A21" s="57">
        <v>10</v>
      </c>
      <c r="B21" s="79" t="s">
        <v>127</v>
      </c>
      <c r="C21" s="79" t="s">
        <v>149</v>
      </c>
      <c r="D21" s="57" t="s">
        <v>379</v>
      </c>
      <c r="E21" s="79" t="s">
        <v>169</v>
      </c>
      <c r="F21" s="79" t="s">
        <v>267</v>
      </c>
      <c r="G21" s="79" t="s">
        <v>182</v>
      </c>
      <c r="H21" s="79"/>
      <c r="I21" s="80">
        <v>34983.4</v>
      </c>
      <c r="J21" s="81">
        <v>3</v>
      </c>
      <c r="K21" s="79" t="s">
        <v>252</v>
      </c>
      <c r="L21" s="41" t="s">
        <v>253</v>
      </c>
      <c r="M21" s="42">
        <f t="shared" si="1"/>
        <v>34983.4</v>
      </c>
      <c r="N21" s="41" t="s">
        <v>291</v>
      </c>
      <c r="O21" s="79" t="s">
        <v>236</v>
      </c>
      <c r="P21" s="41" t="s">
        <v>228</v>
      </c>
      <c r="Q21" s="41"/>
      <c r="R21" s="41" t="s">
        <v>306</v>
      </c>
      <c r="S21" s="41"/>
      <c r="T21" s="80">
        <v>34983.4</v>
      </c>
      <c r="U21" s="80"/>
      <c r="V21" s="45">
        <v>43665</v>
      </c>
      <c r="W21" s="41" t="s">
        <v>307</v>
      </c>
      <c r="X21" s="36" t="s">
        <v>245</v>
      </c>
      <c r="Y21" s="41"/>
      <c r="Z21" s="41"/>
      <c r="AA21" s="41"/>
      <c r="AB21" s="41"/>
      <c r="AC21" s="39"/>
    </row>
    <row r="22" spans="1:35" ht="63">
      <c r="A22" s="57">
        <v>11</v>
      </c>
      <c r="B22" s="79" t="s">
        <v>128</v>
      </c>
      <c r="C22" s="79" t="s">
        <v>17</v>
      </c>
      <c r="D22" s="57" t="s">
        <v>379</v>
      </c>
      <c r="E22" s="79" t="s">
        <v>170</v>
      </c>
      <c r="F22" s="79" t="s">
        <v>271</v>
      </c>
      <c r="G22" s="79" t="s">
        <v>183</v>
      </c>
      <c r="H22" s="79" t="s">
        <v>23</v>
      </c>
      <c r="I22" s="80">
        <v>5000</v>
      </c>
      <c r="J22" s="81">
        <v>14.76</v>
      </c>
      <c r="K22" s="79" t="s">
        <v>254</v>
      </c>
      <c r="L22" s="41" t="s">
        <v>255</v>
      </c>
      <c r="M22" s="46">
        <f t="shared" si="1"/>
        <v>4825.6000000000004</v>
      </c>
      <c r="N22" s="41" t="s">
        <v>301</v>
      </c>
      <c r="O22" s="79" t="s">
        <v>237</v>
      </c>
      <c r="P22" s="41" t="s">
        <v>284</v>
      </c>
      <c r="Q22" s="41"/>
      <c r="R22" s="41"/>
      <c r="S22" s="41"/>
      <c r="T22" s="46">
        <v>4825.6000000000004</v>
      </c>
      <c r="U22" s="46"/>
      <c r="V22" s="45">
        <v>43424</v>
      </c>
      <c r="W22" s="41"/>
      <c r="X22" s="36" t="s">
        <v>245</v>
      </c>
      <c r="Y22" s="41"/>
      <c r="Z22" s="41"/>
      <c r="AA22" s="41"/>
      <c r="AB22" s="41"/>
      <c r="AC22" s="39"/>
    </row>
    <row r="23" spans="1:35" s="20" customFormat="1" ht="94.5">
      <c r="A23" s="57">
        <v>12</v>
      </c>
      <c r="B23" s="57" t="s">
        <v>129</v>
      </c>
      <c r="C23" s="57" t="s">
        <v>150</v>
      </c>
      <c r="D23" s="57" t="s">
        <v>379</v>
      </c>
      <c r="E23" s="57" t="s">
        <v>171</v>
      </c>
      <c r="F23" s="57" t="s">
        <v>171</v>
      </c>
      <c r="G23" s="57" t="s">
        <v>184</v>
      </c>
      <c r="H23" s="57" t="s">
        <v>75</v>
      </c>
      <c r="I23" s="8">
        <v>12000</v>
      </c>
      <c r="J23" s="9">
        <v>9.3000000000000007</v>
      </c>
      <c r="K23" s="57" t="s">
        <v>217</v>
      </c>
      <c r="L23" s="36"/>
      <c r="M23" s="37">
        <f t="shared" si="1"/>
        <v>11408</v>
      </c>
      <c r="N23" s="36" t="s">
        <v>301</v>
      </c>
      <c r="O23" s="57" t="s">
        <v>238</v>
      </c>
      <c r="P23" s="36" t="s">
        <v>228</v>
      </c>
      <c r="Q23" s="36"/>
      <c r="R23" s="36"/>
      <c r="S23" s="36"/>
      <c r="T23" s="7">
        <v>11408</v>
      </c>
      <c r="U23" s="7"/>
      <c r="V23" s="43">
        <v>44082</v>
      </c>
      <c r="W23" s="36"/>
      <c r="X23" s="36" t="s">
        <v>245</v>
      </c>
      <c r="Y23" s="36"/>
      <c r="Z23" s="36"/>
      <c r="AA23" s="36"/>
      <c r="AB23" s="36"/>
      <c r="AC23" s="39"/>
      <c r="AD23" s="40"/>
      <c r="AE23" s="40"/>
      <c r="AF23" s="40"/>
    </row>
    <row r="24" spans="1:35" s="20" customFormat="1" ht="157.5">
      <c r="A24" s="57">
        <v>13</v>
      </c>
      <c r="B24" s="57" t="s">
        <v>130</v>
      </c>
      <c r="C24" s="57" t="s">
        <v>151</v>
      </c>
      <c r="D24" s="57" t="s">
        <v>379</v>
      </c>
      <c r="E24" s="57" t="s">
        <v>82</v>
      </c>
      <c r="F24" s="57" t="s">
        <v>272</v>
      </c>
      <c r="G24" s="57"/>
      <c r="H24" s="57" t="s">
        <v>200</v>
      </c>
      <c r="I24" s="8">
        <v>20000</v>
      </c>
      <c r="J24" s="9">
        <v>14.5</v>
      </c>
      <c r="K24" s="57" t="s">
        <v>218</v>
      </c>
      <c r="L24" s="36"/>
      <c r="M24" s="37">
        <f t="shared" si="1"/>
        <v>20000</v>
      </c>
      <c r="N24" s="36" t="s">
        <v>314</v>
      </c>
      <c r="O24" s="57" t="s">
        <v>292</v>
      </c>
      <c r="P24" s="36" t="s">
        <v>293</v>
      </c>
      <c r="Q24" s="36"/>
      <c r="R24" s="36"/>
      <c r="S24" s="36"/>
      <c r="T24" s="7">
        <v>20000</v>
      </c>
      <c r="U24" s="7"/>
      <c r="V24" s="36" t="s">
        <v>294</v>
      </c>
      <c r="W24" s="36"/>
      <c r="X24" s="36" t="s">
        <v>245</v>
      </c>
      <c r="Y24" s="36"/>
      <c r="Z24" s="36"/>
      <c r="AA24" s="36"/>
      <c r="AB24" s="36"/>
      <c r="AC24" s="39"/>
      <c r="AD24" s="40"/>
      <c r="AE24" s="40"/>
      <c r="AF24" s="40"/>
    </row>
    <row r="25" spans="1:35" s="20" customFormat="1" ht="63">
      <c r="A25" s="57">
        <v>14</v>
      </c>
      <c r="B25" s="57" t="s">
        <v>346</v>
      </c>
      <c r="C25" s="57" t="s">
        <v>347</v>
      </c>
      <c r="D25" s="57" t="s">
        <v>379</v>
      </c>
      <c r="E25" s="57" t="s">
        <v>43</v>
      </c>
      <c r="F25" s="57" t="s">
        <v>268</v>
      </c>
      <c r="G25" s="57" t="s">
        <v>348</v>
      </c>
      <c r="H25" s="57" t="s">
        <v>349</v>
      </c>
      <c r="I25" s="8">
        <v>10059</v>
      </c>
      <c r="J25" s="9">
        <v>14.2</v>
      </c>
      <c r="K25" s="57" t="s">
        <v>350</v>
      </c>
      <c r="L25" s="36"/>
      <c r="M25" s="8">
        <f t="shared" si="1"/>
        <v>10059</v>
      </c>
      <c r="N25" s="36" t="s">
        <v>291</v>
      </c>
      <c r="O25" s="57" t="s">
        <v>351</v>
      </c>
      <c r="P25" s="36" t="s">
        <v>228</v>
      </c>
      <c r="Q25" s="36"/>
      <c r="R25" s="36"/>
      <c r="S25" s="36"/>
      <c r="T25" s="8">
        <v>10059</v>
      </c>
      <c r="U25" s="36"/>
      <c r="V25" s="36">
        <v>2015</v>
      </c>
      <c r="W25" s="36"/>
      <c r="X25" s="36" t="s">
        <v>245</v>
      </c>
      <c r="Y25" s="36"/>
      <c r="Z25" s="36"/>
      <c r="AA25" s="36"/>
      <c r="AB25" s="36"/>
      <c r="AC25" s="39"/>
      <c r="AD25" s="40"/>
      <c r="AE25" s="40"/>
      <c r="AF25" s="40"/>
    </row>
    <row r="26" spans="1:35" s="20" customFormat="1" ht="220.5">
      <c r="A26" s="57">
        <v>15</v>
      </c>
      <c r="B26" s="57" t="s">
        <v>26</v>
      </c>
      <c r="C26" s="57" t="s">
        <v>152</v>
      </c>
      <c r="D26" s="57" t="s">
        <v>379</v>
      </c>
      <c r="E26" s="57" t="s">
        <v>268</v>
      </c>
      <c r="F26" s="57" t="s">
        <v>268</v>
      </c>
      <c r="G26" s="57" t="s">
        <v>336</v>
      </c>
      <c r="H26" s="57" t="s">
        <v>337</v>
      </c>
      <c r="I26" s="8">
        <v>800</v>
      </c>
      <c r="J26" s="9">
        <v>2</v>
      </c>
      <c r="K26" s="57" t="s">
        <v>219</v>
      </c>
      <c r="L26" s="36"/>
      <c r="M26" s="36">
        <f t="shared" si="1"/>
        <v>800</v>
      </c>
      <c r="N26" s="36" t="s">
        <v>314</v>
      </c>
      <c r="O26" s="57" t="s">
        <v>339</v>
      </c>
      <c r="P26" s="36"/>
      <c r="Q26" s="36" t="s">
        <v>335</v>
      </c>
      <c r="R26" s="36"/>
      <c r="S26" s="36"/>
      <c r="T26" s="36">
        <v>800</v>
      </c>
      <c r="U26" s="36"/>
      <c r="V26" s="43">
        <v>44498</v>
      </c>
      <c r="W26" s="36"/>
      <c r="X26" s="36" t="s">
        <v>245</v>
      </c>
      <c r="Y26" s="36"/>
      <c r="Z26" s="36"/>
      <c r="AA26" s="36"/>
      <c r="AB26" s="36"/>
      <c r="AC26" s="39"/>
      <c r="AD26" s="40"/>
      <c r="AE26" s="40"/>
      <c r="AF26" s="40"/>
    </row>
    <row r="27" spans="1:35" s="20" customFormat="1" ht="141.75">
      <c r="A27" s="57">
        <v>16</v>
      </c>
      <c r="B27" s="57" t="s">
        <v>76</v>
      </c>
      <c r="C27" s="57" t="s">
        <v>16</v>
      </c>
      <c r="D27" s="57" t="s">
        <v>379</v>
      </c>
      <c r="E27" s="57" t="s">
        <v>280</v>
      </c>
      <c r="F27" s="57" t="s">
        <v>77</v>
      </c>
      <c r="G27" s="57" t="s">
        <v>15</v>
      </c>
      <c r="H27" s="57" t="s">
        <v>25</v>
      </c>
      <c r="I27" s="8">
        <v>2568</v>
      </c>
      <c r="J27" s="9">
        <v>6</v>
      </c>
      <c r="K27" s="57" t="s">
        <v>78</v>
      </c>
      <c r="L27" s="36" t="s">
        <v>258</v>
      </c>
      <c r="M27" s="38">
        <f t="shared" si="1"/>
        <v>2556.8000000000002</v>
      </c>
      <c r="N27" s="36" t="s">
        <v>314</v>
      </c>
      <c r="O27" s="57" t="s">
        <v>79</v>
      </c>
      <c r="P27" s="36" t="s">
        <v>228</v>
      </c>
      <c r="Q27" s="36"/>
      <c r="R27" s="38">
        <v>145998887</v>
      </c>
      <c r="S27" s="36"/>
      <c r="T27" s="38">
        <v>2556.8000000000002</v>
      </c>
      <c r="U27" s="36"/>
      <c r="V27" s="43">
        <v>44571</v>
      </c>
      <c r="W27" s="41" t="s">
        <v>360</v>
      </c>
      <c r="X27" s="36" t="s">
        <v>245</v>
      </c>
      <c r="Y27" s="36"/>
      <c r="Z27" s="36"/>
      <c r="AA27" s="36"/>
      <c r="AB27" s="36"/>
      <c r="AC27" s="39"/>
      <c r="AD27" s="40"/>
      <c r="AE27" s="40"/>
      <c r="AF27" s="40"/>
    </row>
    <row r="28" spans="1:35" ht="141.75">
      <c r="A28" s="57">
        <v>17</v>
      </c>
      <c r="B28" s="79" t="s">
        <v>91</v>
      </c>
      <c r="C28" s="79" t="s">
        <v>92</v>
      </c>
      <c r="D28" s="57" t="s">
        <v>379</v>
      </c>
      <c r="E28" s="79" t="s">
        <v>93</v>
      </c>
      <c r="F28" s="79" t="s">
        <v>278</v>
      </c>
      <c r="G28" s="79" t="s">
        <v>94</v>
      </c>
      <c r="H28" s="79" t="s">
        <v>95</v>
      </c>
      <c r="I28" s="80">
        <v>177000</v>
      </c>
      <c r="J28" s="81">
        <v>168.227</v>
      </c>
      <c r="K28" s="79" t="s">
        <v>96</v>
      </c>
      <c r="L28" s="41"/>
      <c r="M28" s="80">
        <v>177000</v>
      </c>
      <c r="N28" s="41" t="s">
        <v>291</v>
      </c>
      <c r="O28" s="79" t="s">
        <v>322</v>
      </c>
      <c r="P28" s="41" t="s">
        <v>228</v>
      </c>
      <c r="Q28" s="41"/>
      <c r="R28" s="46">
        <v>6656731737</v>
      </c>
      <c r="S28" s="41"/>
      <c r="T28" s="80">
        <v>177000</v>
      </c>
      <c r="U28" s="80"/>
      <c r="V28" s="79" t="s">
        <v>322</v>
      </c>
      <c r="W28" s="41"/>
      <c r="X28" s="36" t="s">
        <v>245</v>
      </c>
      <c r="Y28" s="41"/>
      <c r="Z28" s="41"/>
      <c r="AA28" s="41"/>
      <c r="AB28" s="41"/>
      <c r="AC28" s="39"/>
    </row>
    <row r="29" spans="1:35" s="34" customFormat="1" ht="63">
      <c r="A29" s="57">
        <v>18</v>
      </c>
      <c r="B29" s="57" t="s">
        <v>138</v>
      </c>
      <c r="C29" s="57" t="s">
        <v>158</v>
      </c>
      <c r="D29" s="57" t="s">
        <v>379</v>
      </c>
      <c r="E29" s="57" t="s">
        <v>276</v>
      </c>
      <c r="F29" s="57" t="s">
        <v>277</v>
      </c>
      <c r="G29" s="57" t="s">
        <v>188</v>
      </c>
      <c r="H29" s="57" t="s">
        <v>206</v>
      </c>
      <c r="I29" s="8">
        <v>290000</v>
      </c>
      <c r="J29" s="9">
        <v>3</v>
      </c>
      <c r="K29" s="57" t="s">
        <v>224</v>
      </c>
      <c r="L29" s="30"/>
      <c r="M29" s="37">
        <f>T29</f>
        <v>290000</v>
      </c>
      <c r="N29" s="36" t="s">
        <v>314</v>
      </c>
      <c r="O29" s="57" t="s">
        <v>242</v>
      </c>
      <c r="P29" s="36" t="s">
        <v>300</v>
      </c>
      <c r="Q29" s="36"/>
      <c r="R29" s="30"/>
      <c r="S29" s="30"/>
      <c r="T29" s="8">
        <v>290000</v>
      </c>
      <c r="U29" s="30"/>
      <c r="V29" s="47"/>
      <c r="W29" s="30"/>
      <c r="X29" s="36" t="s">
        <v>245</v>
      </c>
      <c r="Y29" s="30"/>
      <c r="Z29" s="30"/>
      <c r="AA29" s="30"/>
      <c r="AB29" s="30"/>
      <c r="AC29" s="32"/>
      <c r="AD29" s="33"/>
      <c r="AE29" s="33"/>
      <c r="AF29" s="33"/>
      <c r="AI29" s="34" t="s">
        <v>352</v>
      </c>
    </row>
    <row r="30" spans="1:35" s="20" customFormat="1" ht="220.5">
      <c r="A30" s="57">
        <v>19</v>
      </c>
      <c r="B30" s="57" t="s">
        <v>132</v>
      </c>
      <c r="C30" s="57" t="s">
        <v>153</v>
      </c>
      <c r="D30" s="57" t="s">
        <v>379</v>
      </c>
      <c r="E30" s="57" t="s">
        <v>163</v>
      </c>
      <c r="F30" s="57" t="s">
        <v>171</v>
      </c>
      <c r="G30" s="57" t="s">
        <v>185</v>
      </c>
      <c r="H30" s="57" t="s">
        <v>201</v>
      </c>
      <c r="I30" s="8">
        <v>4353</v>
      </c>
      <c r="J30" s="9">
        <v>40</v>
      </c>
      <c r="K30" s="57" t="s">
        <v>220</v>
      </c>
      <c r="L30" s="36"/>
      <c r="M30" s="37">
        <f>T30</f>
        <v>4353</v>
      </c>
      <c r="N30" s="36" t="s">
        <v>315</v>
      </c>
      <c r="O30" s="57" t="s">
        <v>239</v>
      </c>
      <c r="P30" s="36"/>
      <c r="Q30" s="36" t="s">
        <v>228</v>
      </c>
      <c r="R30" s="36"/>
      <c r="S30" s="36"/>
      <c r="T30" s="8">
        <v>4353</v>
      </c>
      <c r="U30" s="36"/>
      <c r="V30" s="43">
        <v>44165</v>
      </c>
      <c r="W30" s="36" t="s">
        <v>358</v>
      </c>
      <c r="X30" s="36" t="s">
        <v>245</v>
      </c>
      <c r="Y30" s="36"/>
      <c r="Z30" s="36"/>
      <c r="AA30" s="36"/>
      <c r="AB30" s="36"/>
      <c r="AC30" s="39"/>
      <c r="AD30" s="40"/>
      <c r="AE30" s="40"/>
      <c r="AF30" s="40"/>
    </row>
    <row r="31" spans="1:35" s="34" customFormat="1" ht="63">
      <c r="A31" s="57">
        <v>20</v>
      </c>
      <c r="B31" s="57" t="s">
        <v>136</v>
      </c>
      <c r="C31" s="57" t="s">
        <v>157</v>
      </c>
      <c r="D31" s="57" t="s">
        <v>379</v>
      </c>
      <c r="E31" s="57" t="s">
        <v>163</v>
      </c>
      <c r="F31" s="57" t="s">
        <v>171</v>
      </c>
      <c r="G31" s="57" t="s">
        <v>187</v>
      </c>
      <c r="H31" s="57" t="s">
        <v>205</v>
      </c>
      <c r="I31" s="8">
        <v>6116</v>
      </c>
      <c r="J31" s="9">
        <v>7</v>
      </c>
      <c r="K31" s="57" t="s">
        <v>223</v>
      </c>
      <c r="L31" s="30"/>
      <c r="M31" s="48">
        <f>T31</f>
        <v>5943.8</v>
      </c>
      <c r="N31" s="36" t="s">
        <v>291</v>
      </c>
      <c r="O31" s="57" t="s">
        <v>241</v>
      </c>
      <c r="P31" s="36" t="s">
        <v>228</v>
      </c>
      <c r="Q31" s="30"/>
      <c r="R31" s="30"/>
      <c r="S31" s="30"/>
      <c r="T31" s="8">
        <v>5943.8</v>
      </c>
      <c r="U31" s="36"/>
      <c r="V31" s="36">
        <v>2020</v>
      </c>
      <c r="W31" s="30"/>
      <c r="X31" s="36" t="s">
        <v>245</v>
      </c>
      <c r="Y31" s="30"/>
      <c r="Z31" s="30"/>
      <c r="AA31" s="30"/>
      <c r="AB31" s="30"/>
      <c r="AC31" s="32"/>
      <c r="AD31" s="33"/>
      <c r="AE31" s="33"/>
      <c r="AF31" s="33"/>
    </row>
    <row r="32" spans="1:35" ht="63">
      <c r="A32" s="57">
        <v>21</v>
      </c>
      <c r="B32" s="79" t="s">
        <v>139</v>
      </c>
      <c r="C32" s="79" t="s">
        <v>159</v>
      </c>
      <c r="D32" s="57" t="s">
        <v>379</v>
      </c>
      <c r="E32" s="79" t="s">
        <v>173</v>
      </c>
      <c r="F32" s="79" t="s">
        <v>278</v>
      </c>
      <c r="G32" s="79" t="s">
        <v>363</v>
      </c>
      <c r="H32" s="79" t="s">
        <v>207</v>
      </c>
      <c r="I32" s="80">
        <v>18000</v>
      </c>
      <c r="J32" s="81">
        <v>12.86</v>
      </c>
      <c r="K32" s="79" t="s">
        <v>225</v>
      </c>
      <c r="L32" s="41"/>
      <c r="M32" s="80">
        <v>18000</v>
      </c>
      <c r="N32" s="41" t="s">
        <v>291</v>
      </c>
      <c r="O32" s="79" t="s">
        <v>243</v>
      </c>
      <c r="P32" s="41" t="s">
        <v>228</v>
      </c>
      <c r="Q32" s="41"/>
      <c r="R32" s="6">
        <v>1500000000</v>
      </c>
      <c r="S32" s="41"/>
      <c r="T32" s="80">
        <v>18000</v>
      </c>
      <c r="U32" s="80"/>
      <c r="V32" s="41" t="s">
        <v>323</v>
      </c>
      <c r="W32" s="41"/>
      <c r="X32" s="36" t="s">
        <v>245</v>
      </c>
      <c r="Y32" s="41"/>
      <c r="Z32" s="41"/>
      <c r="AA32" s="41"/>
      <c r="AB32" s="41"/>
      <c r="AC32" s="32"/>
      <c r="AD32" s="33"/>
      <c r="AE32" s="33"/>
      <c r="AF32" s="33"/>
      <c r="AG32" s="34"/>
      <c r="AH32" s="34"/>
    </row>
    <row r="33" spans="1:35" s="34" customFormat="1" ht="31.5">
      <c r="A33" s="77" t="s">
        <v>74</v>
      </c>
      <c r="B33" s="78" t="s">
        <v>131</v>
      </c>
      <c r="C33" s="78"/>
      <c r="D33" s="78"/>
      <c r="E33" s="78"/>
      <c r="F33" s="78"/>
      <c r="G33" s="28" t="s">
        <v>389</v>
      </c>
      <c r="H33" s="78"/>
      <c r="I33" s="85">
        <f>SUM(I34:I38)</f>
        <v>113342</v>
      </c>
      <c r="J33" s="85">
        <f>SUM(J34:J38)</f>
        <v>691.88300000000004</v>
      </c>
      <c r="K33" s="78"/>
      <c r="L33" s="30"/>
      <c r="M33" s="30"/>
      <c r="N33" s="30"/>
      <c r="O33" s="78"/>
      <c r="P33" s="30"/>
      <c r="Q33" s="30"/>
      <c r="R33" s="30"/>
      <c r="S33" s="30"/>
      <c r="T33" s="85">
        <f>SUM(T34:T38)</f>
        <v>94508.4</v>
      </c>
      <c r="U33" s="30"/>
      <c r="V33" s="30"/>
      <c r="W33" s="30"/>
      <c r="X33" s="28" t="s">
        <v>12</v>
      </c>
      <c r="Y33" s="30"/>
      <c r="Z33" s="30"/>
      <c r="AA33" s="30"/>
      <c r="AB33" s="30"/>
      <c r="AC33" s="32"/>
      <c r="AD33" s="33"/>
      <c r="AE33" s="33"/>
      <c r="AF33" s="33"/>
    </row>
    <row r="34" spans="1:35" s="34" customFormat="1" ht="189">
      <c r="A34" s="57">
        <v>1</v>
      </c>
      <c r="B34" s="57" t="s">
        <v>122</v>
      </c>
      <c r="C34" s="57" t="s">
        <v>340</v>
      </c>
      <c r="D34" s="57" t="s">
        <v>379</v>
      </c>
      <c r="E34" s="57" t="s">
        <v>165</v>
      </c>
      <c r="F34" s="57" t="s">
        <v>270</v>
      </c>
      <c r="G34" s="57" t="s">
        <v>179</v>
      </c>
      <c r="H34" s="57" t="s">
        <v>195</v>
      </c>
      <c r="I34" s="8">
        <v>4200</v>
      </c>
      <c r="J34" s="9">
        <v>10</v>
      </c>
      <c r="K34" s="57" t="s">
        <v>213</v>
      </c>
      <c r="L34" s="36" t="s">
        <v>341</v>
      </c>
      <c r="M34" s="38">
        <f>T34</f>
        <v>4200</v>
      </c>
      <c r="N34" s="36" t="s">
        <v>291</v>
      </c>
      <c r="O34" s="57" t="s">
        <v>231</v>
      </c>
      <c r="P34" s="30"/>
      <c r="Q34" s="36" t="s">
        <v>228</v>
      </c>
      <c r="R34" s="38">
        <v>8576000</v>
      </c>
      <c r="S34" s="30"/>
      <c r="T34" s="38">
        <v>4200</v>
      </c>
      <c r="U34" s="38"/>
      <c r="V34" s="43">
        <v>44137</v>
      </c>
      <c r="W34" s="36" t="s">
        <v>309</v>
      </c>
      <c r="X34" s="36" t="s">
        <v>310</v>
      </c>
      <c r="Y34" s="30"/>
      <c r="Z34" s="36" t="s">
        <v>343</v>
      </c>
      <c r="AA34" s="30"/>
      <c r="AB34" s="30"/>
      <c r="AC34" s="32"/>
      <c r="AD34" s="33"/>
      <c r="AE34" s="33"/>
      <c r="AF34" s="33"/>
    </row>
    <row r="35" spans="1:35" s="34" customFormat="1" ht="180">
      <c r="A35" s="57">
        <v>2</v>
      </c>
      <c r="B35" s="57" t="s">
        <v>133</v>
      </c>
      <c r="C35" s="57" t="s">
        <v>154</v>
      </c>
      <c r="D35" s="57" t="s">
        <v>379</v>
      </c>
      <c r="E35" s="57" t="s">
        <v>273</v>
      </c>
      <c r="F35" s="57" t="s">
        <v>59</v>
      </c>
      <c r="G35" s="57" t="s">
        <v>324</v>
      </c>
      <c r="H35" s="57" t="s">
        <v>202</v>
      </c>
      <c r="I35" s="8">
        <v>4000</v>
      </c>
      <c r="J35" s="9">
        <v>4</v>
      </c>
      <c r="K35" s="57" t="s">
        <v>221</v>
      </c>
      <c r="L35" s="30"/>
      <c r="M35" s="37">
        <f>T35</f>
        <v>3208.4</v>
      </c>
      <c r="N35" s="36" t="s">
        <v>314</v>
      </c>
      <c r="O35" s="57" t="s">
        <v>240</v>
      </c>
      <c r="P35" s="36" t="s">
        <v>228</v>
      </c>
      <c r="Q35" s="36"/>
      <c r="R35" s="38">
        <v>85654000</v>
      </c>
      <c r="S35" s="36"/>
      <c r="T35" s="12">
        <v>3208.4</v>
      </c>
      <c r="U35" s="36"/>
      <c r="V35" s="36" t="s">
        <v>320</v>
      </c>
      <c r="W35" s="30"/>
      <c r="X35" s="86" t="s">
        <v>381</v>
      </c>
      <c r="Y35" s="30"/>
      <c r="Z35" s="30"/>
      <c r="AA35" s="30"/>
      <c r="AB35" s="30"/>
      <c r="AC35" s="32"/>
      <c r="AD35" s="33"/>
      <c r="AE35" s="33"/>
      <c r="AF35" s="33"/>
    </row>
    <row r="36" spans="1:35" s="34" customFormat="1" ht="78.75">
      <c r="A36" s="57">
        <v>3</v>
      </c>
      <c r="B36" s="57" t="s">
        <v>134</v>
      </c>
      <c r="C36" s="57" t="s">
        <v>155</v>
      </c>
      <c r="D36" s="57" t="s">
        <v>379</v>
      </c>
      <c r="E36" s="57" t="s">
        <v>172</v>
      </c>
      <c r="F36" s="57" t="s">
        <v>268</v>
      </c>
      <c r="G36" s="57" t="s">
        <v>361</v>
      </c>
      <c r="H36" s="57" t="s">
        <v>203</v>
      </c>
      <c r="I36" s="8">
        <v>17970</v>
      </c>
      <c r="J36" s="9">
        <v>325.52800000000002</v>
      </c>
      <c r="K36" s="57" t="s">
        <v>222</v>
      </c>
      <c r="L36" s="30"/>
      <c r="M36" s="30"/>
      <c r="N36" s="36" t="s">
        <v>291</v>
      </c>
      <c r="O36" s="57" t="s">
        <v>12</v>
      </c>
      <c r="P36" s="30"/>
      <c r="Q36" s="30"/>
      <c r="R36" s="30"/>
      <c r="S36" s="30"/>
      <c r="T36" s="7"/>
      <c r="U36" s="30"/>
      <c r="V36" s="30"/>
      <c r="W36" s="30"/>
      <c r="X36" s="36" t="s">
        <v>365</v>
      </c>
      <c r="Y36" s="30"/>
      <c r="Z36" s="30"/>
      <c r="AA36" s="30"/>
      <c r="AB36" s="30"/>
      <c r="AC36" s="32"/>
      <c r="AD36" s="33"/>
      <c r="AE36" s="33"/>
      <c r="AF36" s="33"/>
      <c r="AI36" s="34" t="s">
        <v>362</v>
      </c>
    </row>
    <row r="37" spans="1:35" s="34" customFormat="1" ht="157.5">
      <c r="A37" s="57">
        <v>4</v>
      </c>
      <c r="B37" s="57" t="s">
        <v>19</v>
      </c>
      <c r="C37" s="57" t="s">
        <v>160</v>
      </c>
      <c r="D37" s="57" t="s">
        <v>379</v>
      </c>
      <c r="E37" s="57" t="s">
        <v>172</v>
      </c>
      <c r="F37" s="57" t="s">
        <v>268</v>
      </c>
      <c r="G37" s="57" t="s">
        <v>189</v>
      </c>
      <c r="H37" s="57" t="s">
        <v>208</v>
      </c>
      <c r="I37" s="8">
        <v>82072</v>
      </c>
      <c r="J37" s="9">
        <v>347.35500000000002</v>
      </c>
      <c r="K37" s="57" t="s">
        <v>338</v>
      </c>
      <c r="L37" s="30"/>
      <c r="M37" s="37">
        <f>T37</f>
        <v>82000</v>
      </c>
      <c r="N37" s="36" t="s">
        <v>291</v>
      </c>
      <c r="O37" s="57" t="s">
        <v>355</v>
      </c>
      <c r="P37" s="30"/>
      <c r="Q37" s="30"/>
      <c r="R37" s="30"/>
      <c r="S37" s="30"/>
      <c r="T37" s="8">
        <v>82000</v>
      </c>
      <c r="U37" s="30"/>
      <c r="V37" s="36">
        <v>2014</v>
      </c>
      <c r="W37" s="30"/>
      <c r="X37" s="36" t="s">
        <v>310</v>
      </c>
      <c r="Y37" s="30"/>
      <c r="Z37" s="30"/>
      <c r="AA37" s="30"/>
      <c r="AB37" s="30"/>
      <c r="AC37" s="32"/>
      <c r="AD37" s="33"/>
      <c r="AE37" s="33"/>
      <c r="AF37" s="33"/>
    </row>
    <row r="38" spans="1:35" s="34" customFormat="1" ht="236.25">
      <c r="A38" s="57">
        <v>5</v>
      </c>
      <c r="B38" s="57" t="s">
        <v>37</v>
      </c>
      <c r="C38" s="57" t="s">
        <v>38</v>
      </c>
      <c r="D38" s="57" t="s">
        <v>379</v>
      </c>
      <c r="E38" s="57" t="s">
        <v>273</v>
      </c>
      <c r="F38" s="57" t="s">
        <v>59</v>
      </c>
      <c r="G38" s="57" t="s">
        <v>39</v>
      </c>
      <c r="H38" s="57" t="s">
        <v>40</v>
      </c>
      <c r="I38" s="8">
        <v>5100</v>
      </c>
      <c r="J38" s="9">
        <v>5</v>
      </c>
      <c r="K38" s="57" t="s">
        <v>261</v>
      </c>
      <c r="L38" s="36" t="s">
        <v>262</v>
      </c>
      <c r="M38" s="37">
        <f>I38</f>
        <v>5100</v>
      </c>
      <c r="N38" s="36" t="s">
        <v>314</v>
      </c>
      <c r="O38" s="57" t="s">
        <v>321</v>
      </c>
      <c r="P38" s="36"/>
      <c r="Q38" s="36" t="s">
        <v>228</v>
      </c>
      <c r="R38" s="38"/>
      <c r="S38" s="36"/>
      <c r="T38" s="37">
        <v>5100</v>
      </c>
      <c r="U38" s="37"/>
      <c r="V38" s="36" t="s">
        <v>356</v>
      </c>
      <c r="W38" s="30"/>
      <c r="X38" s="36" t="s">
        <v>310</v>
      </c>
      <c r="Y38" s="30"/>
      <c r="Z38" s="30"/>
      <c r="AA38" s="30"/>
      <c r="AB38" s="30"/>
      <c r="AC38" s="32"/>
      <c r="AD38" s="33"/>
      <c r="AE38" s="33"/>
      <c r="AF38" s="33"/>
    </row>
    <row r="39" spans="1:35" s="34" customFormat="1">
      <c r="A39" s="77" t="s">
        <v>97</v>
      </c>
      <c r="B39" s="78" t="s">
        <v>137</v>
      </c>
      <c r="C39" s="78"/>
      <c r="D39" s="78"/>
      <c r="E39" s="78"/>
      <c r="F39" s="78"/>
      <c r="G39" s="28" t="s">
        <v>383</v>
      </c>
      <c r="H39" s="78"/>
      <c r="I39" s="85">
        <f>+I40</f>
        <v>9505</v>
      </c>
      <c r="J39" s="85">
        <f>+J40</f>
        <v>63</v>
      </c>
      <c r="K39" s="78"/>
      <c r="L39" s="30"/>
      <c r="M39" s="30"/>
      <c r="N39" s="30"/>
      <c r="O39" s="78"/>
      <c r="P39" s="30"/>
      <c r="Q39" s="30"/>
      <c r="R39" s="30"/>
      <c r="S39" s="30"/>
      <c r="T39" s="85">
        <f>+T40</f>
        <v>9505</v>
      </c>
      <c r="U39" s="30"/>
      <c r="V39" s="30"/>
      <c r="W39" s="30"/>
      <c r="X39" s="28" t="s">
        <v>12</v>
      </c>
      <c r="Y39" s="30"/>
      <c r="Z39" s="30"/>
      <c r="AA39" s="30"/>
      <c r="AB39" s="30"/>
      <c r="AC39" s="32"/>
      <c r="AD39" s="33"/>
      <c r="AE39" s="33"/>
      <c r="AF39" s="33"/>
    </row>
    <row r="40" spans="1:35" ht="141.75">
      <c r="A40" s="79">
        <v>2</v>
      </c>
      <c r="B40" s="79" t="s">
        <v>140</v>
      </c>
      <c r="C40" s="79" t="s">
        <v>161</v>
      </c>
      <c r="D40" s="57" t="s">
        <v>379</v>
      </c>
      <c r="E40" s="79" t="s">
        <v>174</v>
      </c>
      <c r="F40" s="79" t="s">
        <v>271</v>
      </c>
      <c r="G40" s="79" t="s">
        <v>190</v>
      </c>
      <c r="H40" s="79" t="s">
        <v>209</v>
      </c>
      <c r="I40" s="80">
        <v>9505</v>
      </c>
      <c r="J40" s="81">
        <v>63</v>
      </c>
      <c r="K40" s="79" t="s">
        <v>259</v>
      </c>
      <c r="L40" s="41" t="s">
        <v>260</v>
      </c>
      <c r="M40" s="42">
        <f>T40</f>
        <v>9505</v>
      </c>
      <c r="N40" s="41" t="s">
        <v>291</v>
      </c>
      <c r="O40" s="79" t="s">
        <v>244</v>
      </c>
      <c r="P40" s="41" t="s">
        <v>284</v>
      </c>
      <c r="Q40" s="41"/>
      <c r="R40" s="6"/>
      <c r="S40" s="41"/>
      <c r="T40" s="42">
        <f>I40</f>
        <v>9505</v>
      </c>
      <c r="U40" s="42"/>
      <c r="V40" s="41" t="s">
        <v>285</v>
      </c>
      <c r="W40" s="41" t="s">
        <v>286</v>
      </c>
      <c r="X40" s="87" t="s">
        <v>384</v>
      </c>
      <c r="Y40" s="41" t="s">
        <v>287</v>
      </c>
      <c r="Z40" s="41" t="s">
        <v>374</v>
      </c>
      <c r="AA40" s="41" t="s">
        <v>377</v>
      </c>
      <c r="AB40" s="41"/>
      <c r="AC40" s="32"/>
      <c r="AD40" s="33"/>
      <c r="AE40" s="33"/>
      <c r="AF40" s="33"/>
      <c r="AG40" s="34"/>
      <c r="AH40" s="34"/>
    </row>
    <row r="41" spans="1:35" s="34" customFormat="1" ht="47.25">
      <c r="A41" s="76" t="s">
        <v>20</v>
      </c>
      <c r="B41" s="31" t="s">
        <v>141</v>
      </c>
      <c r="C41" s="31"/>
      <c r="D41" s="31"/>
      <c r="E41" s="31"/>
      <c r="F41" s="31"/>
      <c r="G41" s="31"/>
      <c r="H41" s="31"/>
      <c r="I41" s="5">
        <f>+I42+I45</f>
        <v>8577900</v>
      </c>
      <c r="J41" s="5">
        <f>+J42+J45</f>
        <v>5508.1670000000004</v>
      </c>
      <c r="K41" s="31"/>
      <c r="L41" s="30"/>
      <c r="M41" s="30"/>
      <c r="N41" s="30"/>
      <c r="O41" s="31"/>
      <c r="P41" s="30"/>
      <c r="Q41" s="30"/>
      <c r="R41" s="30"/>
      <c r="S41" s="30"/>
      <c r="T41" s="30"/>
      <c r="U41" s="30"/>
      <c r="V41" s="30"/>
      <c r="W41" s="30"/>
      <c r="X41" s="30"/>
      <c r="Y41" s="30"/>
      <c r="Z41" s="30"/>
      <c r="AA41" s="30"/>
      <c r="AB41" s="30"/>
      <c r="AC41" s="32"/>
      <c r="AD41" s="33"/>
      <c r="AE41" s="33"/>
      <c r="AF41" s="33"/>
    </row>
    <row r="42" spans="1:35" s="34" customFormat="1" ht="63">
      <c r="A42" s="77" t="s">
        <v>21</v>
      </c>
      <c r="B42" s="78" t="s">
        <v>22</v>
      </c>
      <c r="C42" s="78"/>
      <c r="D42" s="78"/>
      <c r="E42" s="78"/>
      <c r="F42" s="78"/>
      <c r="G42" s="28" t="s">
        <v>364</v>
      </c>
      <c r="H42" s="78"/>
      <c r="I42" s="85">
        <f>SUM(I43:I44)</f>
        <v>124100</v>
      </c>
      <c r="J42" s="85">
        <f>SUM(J43:J44)</f>
        <v>37.4</v>
      </c>
      <c r="K42" s="78"/>
      <c r="L42" s="30"/>
      <c r="M42" s="30"/>
      <c r="N42" s="30"/>
      <c r="O42" s="78"/>
      <c r="P42" s="30"/>
      <c r="Q42" s="30"/>
      <c r="R42" s="30"/>
      <c r="S42" s="30"/>
      <c r="T42" s="30"/>
      <c r="U42" s="30"/>
      <c r="V42" s="30"/>
      <c r="W42" s="30"/>
      <c r="X42" s="28" t="s">
        <v>12</v>
      </c>
      <c r="Y42" s="30"/>
      <c r="Z42" s="30"/>
      <c r="AA42" s="30"/>
      <c r="AB42" s="30"/>
      <c r="AC42" s="32"/>
      <c r="AD42" s="33"/>
      <c r="AE42" s="33"/>
      <c r="AF42" s="33"/>
    </row>
    <row r="43" spans="1:35" s="51" customFormat="1" ht="94.5">
      <c r="A43" s="52">
        <v>1</v>
      </c>
      <c r="B43" s="52" t="s">
        <v>57</v>
      </c>
      <c r="C43" s="52" t="s">
        <v>58</v>
      </c>
      <c r="D43" s="52" t="s">
        <v>379</v>
      </c>
      <c r="E43" s="52" t="s">
        <v>59</v>
      </c>
      <c r="F43" s="52" t="s">
        <v>59</v>
      </c>
      <c r="G43" s="52" t="s">
        <v>60</v>
      </c>
      <c r="H43" s="52" t="s">
        <v>61</v>
      </c>
      <c r="I43" s="82">
        <v>16900</v>
      </c>
      <c r="J43" s="83">
        <v>25.4</v>
      </c>
      <c r="K43" s="52" t="s">
        <v>62</v>
      </c>
      <c r="L43" s="49" t="s">
        <v>345</v>
      </c>
      <c r="M43" s="50"/>
      <c r="N43" s="49" t="s">
        <v>291</v>
      </c>
      <c r="O43" s="52" t="s">
        <v>12</v>
      </c>
      <c r="P43" s="50"/>
      <c r="Q43" s="50"/>
      <c r="R43" s="50"/>
      <c r="S43" s="50"/>
      <c r="T43" s="50"/>
      <c r="U43" s="50"/>
      <c r="V43" s="50"/>
      <c r="W43" s="50"/>
      <c r="X43" s="49"/>
      <c r="Y43" s="50"/>
      <c r="Z43" s="50"/>
      <c r="AA43" s="50"/>
      <c r="AB43" s="50"/>
      <c r="AC43" s="53"/>
      <c r="AD43" s="54"/>
      <c r="AE43" s="54"/>
      <c r="AF43" s="54"/>
    </row>
    <row r="44" spans="1:35" s="51" customFormat="1" ht="110.25">
      <c r="A44" s="52">
        <v>2</v>
      </c>
      <c r="B44" s="52" t="s">
        <v>281</v>
      </c>
      <c r="C44" s="52" t="s">
        <v>282</v>
      </c>
      <c r="D44" s="52" t="s">
        <v>379</v>
      </c>
      <c r="E44" s="52" t="s">
        <v>275</v>
      </c>
      <c r="F44" s="52" t="s">
        <v>274</v>
      </c>
      <c r="G44" s="52"/>
      <c r="H44" s="52"/>
      <c r="I44" s="82">
        <v>107200</v>
      </c>
      <c r="J44" s="83">
        <v>12</v>
      </c>
      <c r="K44" s="52" t="s">
        <v>283</v>
      </c>
      <c r="L44" s="49" t="s">
        <v>290</v>
      </c>
      <c r="M44" s="50"/>
      <c r="N44" s="49" t="s">
        <v>291</v>
      </c>
      <c r="O44" s="52"/>
      <c r="P44" s="50"/>
      <c r="Q44" s="50"/>
      <c r="R44" s="50"/>
      <c r="S44" s="50"/>
      <c r="T44" s="50"/>
      <c r="U44" s="50"/>
      <c r="V44" s="50"/>
      <c r="W44" s="50"/>
      <c r="X44" s="49"/>
      <c r="Y44" s="50"/>
      <c r="Z44" s="50"/>
      <c r="AA44" s="50"/>
      <c r="AB44" s="50"/>
      <c r="AC44" s="53"/>
      <c r="AD44" s="54"/>
      <c r="AE44" s="54"/>
      <c r="AF44" s="54"/>
    </row>
    <row r="45" spans="1:35" s="34" customFormat="1" ht="63">
      <c r="A45" s="77" t="s">
        <v>74</v>
      </c>
      <c r="B45" s="78" t="s">
        <v>14</v>
      </c>
      <c r="C45" s="78"/>
      <c r="D45" s="78"/>
      <c r="E45" s="78"/>
      <c r="F45" s="78"/>
      <c r="G45" s="28" t="s">
        <v>373</v>
      </c>
      <c r="H45" s="78"/>
      <c r="I45" s="85">
        <f>SUM(I46:I55)</f>
        <v>8453800</v>
      </c>
      <c r="J45" s="85">
        <f>SUM(J46:J55)</f>
        <v>5470.7670000000007</v>
      </c>
      <c r="K45" s="78"/>
      <c r="L45" s="30"/>
      <c r="M45" s="30"/>
      <c r="N45" s="30"/>
      <c r="O45" s="78"/>
      <c r="P45" s="30"/>
      <c r="Q45" s="30"/>
      <c r="R45" s="30"/>
      <c r="S45" s="30"/>
      <c r="T45" s="30"/>
      <c r="U45" s="30"/>
      <c r="V45" s="30"/>
      <c r="W45" s="30"/>
      <c r="X45" s="28" t="s">
        <v>12</v>
      </c>
      <c r="Y45" s="30"/>
      <c r="Z45" s="30"/>
      <c r="AA45" s="30"/>
      <c r="AB45" s="30"/>
      <c r="AC45" s="32"/>
      <c r="AD45" s="33"/>
      <c r="AE45" s="33"/>
      <c r="AF45" s="33"/>
    </row>
    <row r="46" spans="1:35" s="34" customFormat="1" ht="141.75">
      <c r="A46" s="57">
        <v>1</v>
      </c>
      <c r="B46" s="57" t="s">
        <v>27</v>
      </c>
      <c r="C46" s="57" t="s">
        <v>28</v>
      </c>
      <c r="D46" s="57" t="s">
        <v>379</v>
      </c>
      <c r="E46" s="57" t="s">
        <v>280</v>
      </c>
      <c r="F46" s="57" t="s">
        <v>77</v>
      </c>
      <c r="G46" s="57"/>
      <c r="H46" s="57" t="s">
        <v>29</v>
      </c>
      <c r="I46" s="8">
        <v>52000</v>
      </c>
      <c r="J46" s="9">
        <v>9.5</v>
      </c>
      <c r="K46" s="57" t="s">
        <v>263</v>
      </c>
      <c r="L46" s="36" t="s">
        <v>264</v>
      </c>
      <c r="M46" s="30"/>
      <c r="N46" s="36" t="s">
        <v>314</v>
      </c>
      <c r="O46" s="57" t="s">
        <v>12</v>
      </c>
      <c r="P46" s="30"/>
      <c r="Q46" s="30"/>
      <c r="R46" s="30"/>
      <c r="S46" s="30"/>
      <c r="T46" s="30"/>
      <c r="U46" s="30"/>
      <c r="V46" s="30"/>
      <c r="W46" s="30"/>
      <c r="X46" s="55" t="s">
        <v>375</v>
      </c>
      <c r="Y46" s="55"/>
      <c r="Z46" s="55"/>
      <c r="AA46" s="30"/>
      <c r="AB46" s="30"/>
      <c r="AC46" s="32"/>
      <c r="AD46" s="33"/>
      <c r="AE46" s="33"/>
      <c r="AF46" s="33"/>
    </row>
    <row r="47" spans="1:35" s="34" customFormat="1" ht="63">
      <c r="A47" s="57">
        <v>2</v>
      </c>
      <c r="B47" s="57" t="s">
        <v>80</v>
      </c>
      <c r="C47" s="57" t="s">
        <v>81</v>
      </c>
      <c r="D47" s="57" t="s">
        <v>379</v>
      </c>
      <c r="E47" s="57" t="s">
        <v>82</v>
      </c>
      <c r="F47" s="57" t="s">
        <v>272</v>
      </c>
      <c r="G47" s="57" t="s">
        <v>83</v>
      </c>
      <c r="H47" s="57"/>
      <c r="I47" s="8">
        <v>20000</v>
      </c>
      <c r="J47" s="9">
        <v>25</v>
      </c>
      <c r="K47" s="57" t="s">
        <v>84</v>
      </c>
      <c r="L47" s="36" t="s">
        <v>367</v>
      </c>
      <c r="M47" s="36" t="s">
        <v>296</v>
      </c>
      <c r="N47" s="36" t="s">
        <v>314</v>
      </c>
      <c r="O47" s="57" t="s">
        <v>12</v>
      </c>
      <c r="P47" s="30"/>
      <c r="Q47" s="30"/>
      <c r="R47" s="30"/>
      <c r="S47" s="30"/>
      <c r="T47" s="30"/>
      <c r="U47" s="30"/>
      <c r="V47" s="30"/>
      <c r="W47" s="30"/>
      <c r="X47" s="36" t="s">
        <v>368</v>
      </c>
      <c r="Y47" s="30"/>
      <c r="Z47" s="36"/>
      <c r="AA47" s="30"/>
      <c r="AB47" s="30"/>
      <c r="AC47" s="32"/>
      <c r="AD47" s="33"/>
      <c r="AE47" s="33"/>
      <c r="AF47" s="33"/>
    </row>
    <row r="48" spans="1:35" s="34" customFormat="1" ht="105">
      <c r="A48" s="57">
        <v>3</v>
      </c>
      <c r="B48" s="57" t="s">
        <v>85</v>
      </c>
      <c r="C48" s="57" t="s">
        <v>86</v>
      </c>
      <c r="D48" s="57" t="s">
        <v>379</v>
      </c>
      <c r="E48" s="57" t="s">
        <v>87</v>
      </c>
      <c r="F48" s="57" t="s">
        <v>269</v>
      </c>
      <c r="G48" s="57" t="s">
        <v>88</v>
      </c>
      <c r="H48" s="57" t="s">
        <v>89</v>
      </c>
      <c r="I48" s="8">
        <v>80000</v>
      </c>
      <c r="J48" s="9">
        <v>10.241</v>
      </c>
      <c r="K48" s="57" t="s">
        <v>90</v>
      </c>
      <c r="L48" s="30"/>
      <c r="M48" s="30"/>
      <c r="N48" s="36" t="s">
        <v>291</v>
      </c>
      <c r="O48" s="57" t="s">
        <v>12</v>
      </c>
      <c r="P48" s="30"/>
      <c r="Q48" s="30"/>
      <c r="R48" s="30"/>
      <c r="S48" s="30"/>
      <c r="T48" s="30"/>
      <c r="U48" s="30"/>
      <c r="V48" s="30"/>
      <c r="W48" s="30"/>
      <c r="X48" s="86" t="s">
        <v>387</v>
      </c>
      <c r="Y48" s="30"/>
      <c r="Z48" s="30"/>
      <c r="AA48" s="30"/>
      <c r="AB48" s="64" t="s">
        <v>388</v>
      </c>
      <c r="AC48" s="32"/>
      <c r="AD48" s="33"/>
      <c r="AE48" s="33"/>
      <c r="AF48" s="33"/>
    </row>
    <row r="49" spans="1:34" s="34" customFormat="1" ht="126">
      <c r="A49" s="57">
        <v>4</v>
      </c>
      <c r="B49" s="57" t="s">
        <v>135</v>
      </c>
      <c r="C49" s="57" t="s">
        <v>156</v>
      </c>
      <c r="D49" s="57" t="s">
        <v>379</v>
      </c>
      <c r="E49" s="57" t="s">
        <v>275</v>
      </c>
      <c r="F49" s="57" t="s">
        <v>274</v>
      </c>
      <c r="G49" s="57" t="s">
        <v>186</v>
      </c>
      <c r="H49" s="57" t="s">
        <v>204</v>
      </c>
      <c r="I49" s="8">
        <v>270000</v>
      </c>
      <c r="J49" s="9">
        <v>250</v>
      </c>
      <c r="K49" s="57" t="s">
        <v>257</v>
      </c>
      <c r="L49" s="36" t="s">
        <v>256</v>
      </c>
      <c r="M49" s="41">
        <v>15</v>
      </c>
      <c r="N49" s="41" t="s">
        <v>314</v>
      </c>
      <c r="O49" s="57" t="s">
        <v>12</v>
      </c>
      <c r="P49" s="30"/>
      <c r="Q49" s="30"/>
      <c r="R49" s="30"/>
      <c r="S49" s="30"/>
      <c r="T49" s="30"/>
      <c r="U49" s="30"/>
      <c r="V49" s="30"/>
      <c r="W49" s="30"/>
      <c r="X49" s="36" t="s">
        <v>246</v>
      </c>
      <c r="Y49" s="41" t="s">
        <v>288</v>
      </c>
      <c r="Z49" s="41" t="s">
        <v>289</v>
      </c>
      <c r="AA49" s="41"/>
      <c r="AB49" s="41"/>
      <c r="AC49" s="32"/>
      <c r="AD49" s="33"/>
      <c r="AE49" s="33"/>
      <c r="AF49" s="33"/>
    </row>
    <row r="50" spans="1:34" ht="346.5">
      <c r="A50" s="79">
        <v>5</v>
      </c>
      <c r="B50" s="79" t="s">
        <v>69</v>
      </c>
      <c r="C50" s="79" t="s">
        <v>70</v>
      </c>
      <c r="D50" s="57" t="s">
        <v>379</v>
      </c>
      <c r="E50" s="79" t="s">
        <v>71</v>
      </c>
      <c r="F50" s="79" t="s">
        <v>271</v>
      </c>
      <c r="G50" s="79" t="s">
        <v>366</v>
      </c>
      <c r="H50" s="79" t="s">
        <v>72</v>
      </c>
      <c r="I50" s="80">
        <v>16000</v>
      </c>
      <c r="J50" s="81">
        <v>35</v>
      </c>
      <c r="K50" s="79" t="s">
        <v>73</v>
      </c>
      <c r="L50" s="41"/>
      <c r="M50" s="41"/>
      <c r="N50" s="41" t="s">
        <v>291</v>
      </c>
      <c r="O50" s="79" t="s">
        <v>12</v>
      </c>
      <c r="P50" s="41"/>
      <c r="Q50" s="41"/>
      <c r="R50" s="41"/>
      <c r="S50" s="41"/>
      <c r="T50" s="41"/>
      <c r="U50" s="41"/>
      <c r="V50" s="41"/>
      <c r="W50" s="41"/>
      <c r="X50" s="88" t="s">
        <v>385</v>
      </c>
      <c r="Y50" s="41"/>
      <c r="Z50" s="41"/>
      <c r="AA50" s="41"/>
      <c r="AB50" s="41"/>
      <c r="AC50" s="32"/>
      <c r="AD50" s="33"/>
      <c r="AE50" s="33"/>
      <c r="AF50" s="33"/>
      <c r="AG50" s="34"/>
      <c r="AH50" s="34"/>
    </row>
    <row r="51" spans="1:34" ht="204.75">
      <c r="A51" s="79">
        <v>6</v>
      </c>
      <c r="B51" s="79" t="s">
        <v>30</v>
      </c>
      <c r="C51" s="79" t="s">
        <v>31</v>
      </c>
      <c r="D51" s="57" t="s">
        <v>379</v>
      </c>
      <c r="E51" s="79" t="s">
        <v>32</v>
      </c>
      <c r="F51" s="79" t="s">
        <v>271</v>
      </c>
      <c r="G51" s="79" t="s">
        <v>33</v>
      </c>
      <c r="H51" s="79" t="s">
        <v>34</v>
      </c>
      <c r="I51" s="80">
        <v>7675800</v>
      </c>
      <c r="J51" s="81">
        <v>4960</v>
      </c>
      <c r="K51" s="79" t="s">
        <v>35</v>
      </c>
      <c r="L51" s="41"/>
      <c r="M51" s="41"/>
      <c r="N51" s="41" t="s">
        <v>291</v>
      </c>
      <c r="O51" s="79" t="s">
        <v>12</v>
      </c>
      <c r="P51" s="41"/>
      <c r="Q51" s="41"/>
      <c r="R51" s="41"/>
      <c r="S51" s="41"/>
      <c r="T51" s="41"/>
      <c r="U51" s="41"/>
      <c r="V51" s="41"/>
      <c r="W51" s="41"/>
      <c r="X51" s="89" t="s">
        <v>354</v>
      </c>
      <c r="Y51" s="41"/>
      <c r="Z51" s="41"/>
      <c r="AA51" s="41"/>
      <c r="AB51" s="41"/>
      <c r="AC51" s="32"/>
      <c r="AD51" s="33"/>
      <c r="AE51" s="33"/>
      <c r="AF51" s="33"/>
      <c r="AG51" s="34"/>
      <c r="AH51" s="34"/>
    </row>
    <row r="52" spans="1:34" s="34" customFormat="1" ht="63">
      <c r="A52" s="57">
        <v>7</v>
      </c>
      <c r="B52" s="57" t="s">
        <v>41</v>
      </c>
      <c r="C52" s="57" t="s">
        <v>42</v>
      </c>
      <c r="D52" s="57" t="s">
        <v>379</v>
      </c>
      <c r="E52" s="57" t="s">
        <v>43</v>
      </c>
      <c r="F52" s="57" t="s">
        <v>268</v>
      </c>
      <c r="G52" s="57"/>
      <c r="H52" s="57" t="s">
        <v>18</v>
      </c>
      <c r="I52" s="8">
        <v>200000</v>
      </c>
      <c r="J52" s="9">
        <v>92</v>
      </c>
      <c r="K52" s="57" t="s">
        <v>44</v>
      </c>
      <c r="L52" s="30"/>
      <c r="M52" s="36" t="s">
        <v>370</v>
      </c>
      <c r="N52" s="36" t="s">
        <v>291</v>
      </c>
      <c r="O52" s="57" t="s">
        <v>12</v>
      </c>
      <c r="P52" s="30"/>
      <c r="Q52" s="30"/>
      <c r="R52" s="30"/>
      <c r="S52" s="30"/>
      <c r="T52" s="30"/>
      <c r="U52" s="30"/>
      <c r="V52" s="30"/>
      <c r="W52" s="30"/>
      <c r="X52" s="36" t="s">
        <v>24</v>
      </c>
      <c r="Y52" s="36" t="s">
        <v>372</v>
      </c>
      <c r="Z52" s="30"/>
      <c r="AA52" s="30"/>
      <c r="AB52" s="30"/>
      <c r="AC52" s="32"/>
      <c r="AD52" s="33"/>
      <c r="AE52" s="33"/>
      <c r="AF52" s="33"/>
    </row>
    <row r="53" spans="1:34" s="21" customFormat="1" ht="126">
      <c r="A53" s="79">
        <v>8</v>
      </c>
      <c r="B53" s="79" t="s">
        <v>45</v>
      </c>
      <c r="C53" s="79" t="s">
        <v>46</v>
      </c>
      <c r="D53" s="57" t="s">
        <v>379</v>
      </c>
      <c r="E53" s="79" t="s">
        <v>47</v>
      </c>
      <c r="F53" s="79" t="s">
        <v>279</v>
      </c>
      <c r="G53" s="79" t="s">
        <v>48</v>
      </c>
      <c r="H53" s="79" t="s">
        <v>49</v>
      </c>
      <c r="I53" s="80">
        <v>18000</v>
      </c>
      <c r="J53" s="81">
        <v>21.6</v>
      </c>
      <c r="K53" s="79" t="s">
        <v>50</v>
      </c>
      <c r="L53" s="56"/>
      <c r="M53" s="6">
        <v>17000</v>
      </c>
      <c r="N53" s="41" t="s">
        <v>301</v>
      </c>
      <c r="O53" s="79" t="s">
        <v>12</v>
      </c>
      <c r="P53" s="56"/>
      <c r="Q53" s="56"/>
      <c r="R53" s="56"/>
      <c r="S53" s="56"/>
      <c r="T53" s="6"/>
      <c r="U53" s="41"/>
      <c r="V53" s="41"/>
      <c r="W53" s="41" t="s">
        <v>302</v>
      </c>
      <c r="X53" s="41" t="s">
        <v>51</v>
      </c>
      <c r="Y53" s="41" t="s">
        <v>303</v>
      </c>
      <c r="Z53" s="41" t="s">
        <v>304</v>
      </c>
      <c r="AA53" s="56"/>
      <c r="AB53" s="56"/>
      <c r="AC53" s="32"/>
      <c r="AD53" s="33"/>
      <c r="AE53" s="33"/>
      <c r="AF53" s="33"/>
      <c r="AG53" s="34"/>
      <c r="AH53" s="34"/>
    </row>
    <row r="54" spans="1:34" s="34" customFormat="1" ht="173.25">
      <c r="A54" s="57">
        <v>9</v>
      </c>
      <c r="B54" s="57" t="s">
        <v>52</v>
      </c>
      <c r="C54" s="57" t="s">
        <v>53</v>
      </c>
      <c r="D54" s="57" t="s">
        <v>379</v>
      </c>
      <c r="E54" s="57" t="s">
        <v>54</v>
      </c>
      <c r="F54" s="57" t="s">
        <v>270</v>
      </c>
      <c r="G54" s="57" t="s">
        <v>55</v>
      </c>
      <c r="H54" s="57" t="s">
        <v>36</v>
      </c>
      <c r="I54" s="8">
        <v>32000</v>
      </c>
      <c r="J54" s="9">
        <v>2.907</v>
      </c>
      <c r="K54" s="57" t="s">
        <v>56</v>
      </c>
      <c r="L54" s="36" t="s">
        <v>308</v>
      </c>
      <c r="M54" s="36" t="s">
        <v>311</v>
      </c>
      <c r="N54" s="36" t="s">
        <v>291</v>
      </c>
      <c r="O54" s="57" t="s">
        <v>12</v>
      </c>
      <c r="P54" s="30"/>
      <c r="Q54" s="30"/>
      <c r="R54" s="30"/>
      <c r="S54" s="30"/>
      <c r="T54" s="38"/>
      <c r="U54" s="38"/>
      <c r="V54" s="43"/>
      <c r="W54" s="36" t="s">
        <v>312</v>
      </c>
      <c r="X54" s="36" t="s">
        <v>313</v>
      </c>
      <c r="Y54" s="36" t="s">
        <v>371</v>
      </c>
      <c r="Z54" s="30"/>
      <c r="AA54" s="30"/>
      <c r="AB54" s="30"/>
      <c r="AC54" s="32"/>
      <c r="AD54" s="33"/>
      <c r="AE54" s="33"/>
      <c r="AF54" s="33"/>
    </row>
    <row r="55" spans="1:34" s="34" customFormat="1" ht="157.5">
      <c r="A55" s="90">
        <v>10</v>
      </c>
      <c r="B55" s="90" t="s">
        <v>63</v>
      </c>
      <c r="C55" s="90" t="s">
        <v>64</v>
      </c>
      <c r="D55" s="90" t="s">
        <v>379</v>
      </c>
      <c r="E55" s="90" t="s">
        <v>65</v>
      </c>
      <c r="F55" s="90" t="s">
        <v>272</v>
      </c>
      <c r="G55" s="90" t="s">
        <v>66</v>
      </c>
      <c r="H55" s="90" t="s">
        <v>67</v>
      </c>
      <c r="I55" s="91">
        <v>90000</v>
      </c>
      <c r="J55" s="92">
        <v>64.519000000000005</v>
      </c>
      <c r="K55" s="90" t="s">
        <v>68</v>
      </c>
      <c r="L55" s="93" t="s">
        <v>295</v>
      </c>
      <c r="M55" s="93" t="s">
        <v>296</v>
      </c>
      <c r="N55" s="93" t="s">
        <v>314</v>
      </c>
      <c r="O55" s="90" t="s">
        <v>12</v>
      </c>
      <c r="P55" s="94"/>
      <c r="Q55" s="94"/>
      <c r="R55" s="94"/>
      <c r="S55" s="94"/>
      <c r="T55" s="94"/>
      <c r="U55" s="94"/>
      <c r="V55" s="94"/>
      <c r="W55" s="94"/>
      <c r="X55" s="93" t="s">
        <v>386</v>
      </c>
      <c r="Y55" s="93" t="s">
        <v>357</v>
      </c>
      <c r="Z55" s="93" t="s">
        <v>359</v>
      </c>
      <c r="AA55" s="94"/>
      <c r="AB55" s="94"/>
      <c r="AC55" s="32"/>
      <c r="AD55" s="33"/>
      <c r="AE55" s="33"/>
      <c r="AF55" s="33"/>
    </row>
    <row r="56" spans="1:34" s="20" customFormat="1" hidden="1">
      <c r="A56" s="68"/>
      <c r="B56" s="68"/>
      <c r="C56" s="69"/>
      <c r="D56" s="69"/>
      <c r="E56" s="69"/>
      <c r="F56" s="69"/>
      <c r="G56" s="70"/>
      <c r="H56" s="69"/>
      <c r="I56" s="71"/>
      <c r="J56" s="72"/>
      <c r="K56" s="69"/>
      <c r="L56" s="69"/>
      <c r="M56" s="69"/>
      <c r="N56" s="69"/>
      <c r="O56" s="69"/>
      <c r="P56" s="69"/>
      <c r="Q56" s="69"/>
      <c r="R56" s="69"/>
      <c r="S56" s="69"/>
      <c r="T56" s="69"/>
      <c r="U56" s="69"/>
      <c r="V56" s="69"/>
      <c r="W56" s="69"/>
      <c r="X56" s="69"/>
      <c r="Y56" s="69"/>
      <c r="Z56" s="69"/>
      <c r="AA56" s="69"/>
      <c r="AB56" s="69"/>
      <c r="AC56" s="35"/>
      <c r="AD56" s="40"/>
      <c r="AE56" s="40"/>
      <c r="AF56" s="40"/>
    </row>
  </sheetData>
  <autoFilter ref="A8:AH56" xr:uid="{00000000-0009-0000-0000-000000000000}"/>
  <mergeCells count="33">
    <mergeCell ref="AB4:AB7"/>
    <mergeCell ref="P6:Q6"/>
    <mergeCell ref="R6:R7"/>
    <mergeCell ref="S6:S7"/>
    <mergeCell ref="T6:T7"/>
    <mergeCell ref="U6:U7"/>
    <mergeCell ref="J5:J7"/>
    <mergeCell ref="K5:K7"/>
    <mergeCell ref="Y4:Y7"/>
    <mergeCell ref="M5:M7"/>
    <mergeCell ref="N5:N7"/>
    <mergeCell ref="L5:L7"/>
    <mergeCell ref="H5:H7"/>
    <mergeCell ref="I5:I7"/>
    <mergeCell ref="F5:F7"/>
    <mergeCell ref="C5:C7"/>
    <mergeCell ref="D5:D7"/>
    <mergeCell ref="A2:AH2"/>
    <mergeCell ref="M4:V4"/>
    <mergeCell ref="K4:L4"/>
    <mergeCell ref="C4:J4"/>
    <mergeCell ref="O5:O7"/>
    <mergeCell ref="T5:U5"/>
    <mergeCell ref="V5:V7"/>
    <mergeCell ref="W4:W7"/>
    <mergeCell ref="X4:X7"/>
    <mergeCell ref="Z4:Z7"/>
    <mergeCell ref="AA4:AA7"/>
    <mergeCell ref="P5:S5"/>
    <mergeCell ref="G5:G7"/>
    <mergeCell ref="E5:E7"/>
    <mergeCell ref="B4:B7"/>
    <mergeCell ref="A4:A7"/>
  </mergeCells>
  <pageMargins left="0.31496062992125984" right="0.19685039370078741" top="0.31496062992125984" bottom="0.31496062992125984" header="0.19685039370078741" footer="0.19685039370078741"/>
  <pageSetup paperSize="8" scale="55" fitToWidth="0" fitToHeight="0" orientation="landscape" verticalDpi="4294967295" r:id="rId1"/>
  <headerFooter differentFirst="1">
    <oddHeader>&amp;C&amp;P</oddHeader>
  </headerFooter>
  <colBreaks count="1" manualBreakCount="1">
    <brk id="28" max="6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1B0092FDC0654A8FA7FDA17DC04488" ma:contentTypeVersion="4" ma:contentTypeDescription="Create a new document." ma:contentTypeScope="" ma:versionID="0b0ee86411ef9e565240e4c24d65773b">
  <xsd:schema xmlns:xsd="http://www.w3.org/2001/XMLSchema" xmlns:xs="http://www.w3.org/2001/XMLSchema" xmlns:p="http://schemas.microsoft.com/office/2006/metadata/properties" xmlns:ns2="d59a7d9b-b8ab-4fd8-8747-a792ee11e21d" targetNamespace="http://schemas.microsoft.com/office/2006/metadata/properties" ma:root="true" ma:fieldsID="82ecbbe65a039288a64e9d8615835c11" ns2:_="">
    <xsd:import namespace="d59a7d9b-b8ab-4fd8-8747-a792ee11e21d"/>
    <xsd:element name="properties">
      <xsd:complexType>
        <xsd:sequence>
          <xsd:element name="documentManagement">
            <xsd:complexType>
              <xsd:all>
                <xsd:element ref="ns2:NoiDung" minOccurs="0"/>
                <xsd:element ref="ns2:NgayBatDau" minOccurs="0"/>
                <xsd:element ref="ns2:NgayKetThuc" minOccurs="0"/>
                <xsd:element ref="ns2:TenVanB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a7d9b-b8ab-4fd8-8747-a792ee11e21d" elementFormDefault="qualified">
    <xsd:import namespace="http://schemas.microsoft.com/office/2006/documentManagement/types"/>
    <xsd:import namespace="http://schemas.microsoft.com/office/infopath/2007/PartnerControls"/>
    <xsd:element name="NoiDung" ma:index="8" nillable="true" ma:displayName="NoiDung" ma:internalName="NoiDung">
      <xsd:simpleType>
        <xsd:restriction base="dms:Note">
          <xsd:maxLength value="255"/>
        </xsd:restriction>
      </xsd:simpleType>
    </xsd:element>
    <xsd:element name="NgayBatDau" ma:index="9" nillable="true" ma:displayName="NgayBatDau" ma:format="DateOnly" ma:internalName="NgayBatDau">
      <xsd:simpleType>
        <xsd:restriction base="dms:DateTime"/>
      </xsd:simpleType>
    </xsd:element>
    <xsd:element name="NgayKetThuc" ma:index="10" nillable="true" ma:displayName="NgayKetThuc" ma:format="DateOnly" ma:internalName="NgayKetThuc">
      <xsd:simpleType>
        <xsd:restriction base="dms:DateTime"/>
      </xsd:simpleType>
    </xsd:element>
    <xsd:element name="TenVanBan" ma:index="11" nillable="true" ma:displayName="TenVanBan" ma:internalName="TenVanBa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gayKetThuc xmlns="d59a7d9b-b8ab-4fd8-8747-a792ee11e21d" xsi:nil="true"/>
    <NoiDung xmlns="d59a7d9b-b8ab-4fd8-8747-a792ee11e21d" xsi:nil="true"/>
    <TenVanBan xmlns="d59a7d9b-b8ab-4fd8-8747-a792ee11e21d" xsi:nil="true"/>
    <NgayBatDau xmlns="d59a7d9b-b8ab-4fd8-8747-a792ee11e21d" xsi:nil="true"/>
  </documentManagement>
</p:properties>
</file>

<file path=customXml/itemProps1.xml><?xml version="1.0" encoding="utf-8"?>
<ds:datastoreItem xmlns:ds="http://schemas.openxmlformats.org/officeDocument/2006/customXml" ds:itemID="{23A262C4-083D-45FA-9010-D56E1BA85432}"/>
</file>

<file path=customXml/itemProps2.xml><?xml version="1.0" encoding="utf-8"?>
<ds:datastoreItem xmlns:ds="http://schemas.openxmlformats.org/officeDocument/2006/customXml" ds:itemID="{02B577D3-962C-4B47-ADD8-56A6D109BAC2}"/>
</file>

<file path=customXml/itemProps3.xml><?xml version="1.0" encoding="utf-8"?>
<ds:datastoreItem xmlns:ds="http://schemas.openxmlformats.org/officeDocument/2006/customXml" ds:itemID="{13D9C78A-440E-4830-9C6D-9A3A240F44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Writing</vt:lpstr>
      <vt:lpstr>Sheet1</vt:lpstr>
      <vt:lpstr>Writing!Print_Area</vt:lpstr>
      <vt:lpstr>Writing!Print_Titles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Nguyen Thi Ly</cp:lastModifiedBy>
  <cp:lastPrinted>2023-04-01T08:21:46Z</cp:lastPrinted>
  <dcterms:created xsi:type="dcterms:W3CDTF">2022-07-24T02:58:06Z</dcterms:created>
  <dcterms:modified xsi:type="dcterms:W3CDTF">2023-06-06T03:25:29Z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0x010100ED1B0092FDC0654A8FA7FDA17DC04488</vt:lpwstr>
  </property>
</Properties>
</file>